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updateLinks="never"/>
  <mc:AlternateContent xmlns:mc="http://schemas.openxmlformats.org/markup-compatibility/2006">
    <mc:Choice Requires="x15">
      <x15ac:absPath xmlns:x15ac="http://schemas.microsoft.com/office/spreadsheetml/2010/11/ac" url="\\un-fs01\病院総務部\総務課\人事・共済\係内共有\採用者書類チェック用リスト\採用時書類HPアップ用\HP掲載依頼用\"/>
    </mc:Choice>
  </mc:AlternateContent>
  <xr:revisionPtr revIDLastSave="0" documentId="13_ncr:1_{687EFFD0-B935-46A0-A9D1-01957C4B7A70}" xr6:coauthVersionLast="36" xr6:coauthVersionMax="36" xr10:uidLastSave="{00000000-0000-0000-0000-000000000000}"/>
  <bookViews>
    <workbookView xWindow="0" yWindow="0" windowWidth="38400" windowHeight="17535" xr2:uid="{00000000-000D-0000-FFFF-FFFF00000000}"/>
  </bookViews>
  <sheets>
    <sheet name="X表（データ入力用）" sheetId="3" r:id="rId1"/>
    <sheet name="X表 (記入例)" sheetId="4" r:id="rId2"/>
    <sheet name="X表 (記入例) (外国籍の方)" sheetId="5" r:id="rId3"/>
  </sheets>
  <externalReferences>
    <externalReference r:id="rId4"/>
  </externalReferences>
  <definedNames>
    <definedName name="_xlnm.Print_Area" localSheetId="1">'X表 (記入例)'!$A$1:$AS$87</definedName>
    <definedName name="_xlnm.Print_Area" localSheetId="2">'X表 (記入例) (外国籍の方)'!$A$1:$AS$87</definedName>
    <definedName name="_xlnm.Print_Area" localSheetId="0">'X表（データ入力用）'!$A$1:$AS$87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5" l="1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F47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N43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H42" i="5"/>
  <c r="G42" i="5"/>
  <c r="F42" i="5"/>
  <c r="Q40" i="5"/>
  <c r="G40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F30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F26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N22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H21" i="5"/>
  <c r="G21" i="5"/>
  <c r="F21" i="5"/>
  <c r="Y19" i="5"/>
  <c r="X19" i="5"/>
  <c r="W19" i="5"/>
  <c r="V19" i="5"/>
  <c r="U19" i="5"/>
  <c r="T19" i="5"/>
  <c r="S19" i="5"/>
  <c r="R19" i="5"/>
  <c r="Q19" i="5"/>
  <c r="N19" i="5"/>
  <c r="M19" i="5"/>
  <c r="L19" i="5"/>
  <c r="K19" i="5"/>
  <c r="J19" i="5"/>
  <c r="I19" i="5"/>
  <c r="H19" i="5"/>
  <c r="G19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L11" i="5"/>
  <c r="K11" i="5"/>
  <c r="J11" i="5"/>
  <c r="I11" i="5"/>
  <c r="H11" i="5"/>
  <c r="G11" i="5"/>
  <c r="F11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AG3" i="5"/>
  <c r="F51" i="4" l="1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F47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N43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H42" i="4"/>
  <c r="G42" i="4"/>
  <c r="F42" i="4"/>
  <c r="Q40" i="4"/>
  <c r="G40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F30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F26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N22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H21" i="4"/>
  <c r="G21" i="4"/>
  <c r="F21" i="4"/>
  <c r="Y19" i="4"/>
  <c r="X19" i="4"/>
  <c r="W19" i="4"/>
  <c r="V19" i="4"/>
  <c r="U19" i="4"/>
  <c r="T19" i="4"/>
  <c r="S19" i="4"/>
  <c r="R19" i="4"/>
  <c r="Q19" i="4"/>
  <c r="N19" i="4"/>
  <c r="M19" i="4"/>
  <c r="L19" i="4"/>
  <c r="K19" i="4"/>
  <c r="J19" i="4"/>
  <c r="I19" i="4"/>
  <c r="H19" i="4"/>
  <c r="G19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L11" i="4"/>
  <c r="K11" i="4"/>
  <c r="J11" i="4"/>
  <c r="I11" i="4"/>
  <c r="H11" i="4"/>
  <c r="G11" i="4"/>
  <c r="F11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AG3" i="4"/>
  <c r="AQ12" i="3" l="1"/>
  <c r="AP12" i="3"/>
  <c r="AO12" i="3"/>
  <c r="AN12" i="3"/>
  <c r="AM12" i="3"/>
  <c r="AL12" i="3"/>
  <c r="AK12" i="3"/>
  <c r="AJ12" i="3"/>
  <c r="AI12" i="3"/>
  <c r="AH12" i="3"/>
  <c r="AG12" i="3"/>
  <c r="AF12" i="3"/>
  <c r="L8" i="3"/>
  <c r="F51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F47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N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H42" i="3"/>
  <c r="G42" i="3"/>
  <c r="F42" i="3"/>
  <c r="Q40" i="3"/>
  <c r="G40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F30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F26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N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H21" i="3"/>
  <c r="G21" i="3"/>
  <c r="F21" i="3"/>
  <c r="Y19" i="3"/>
  <c r="X19" i="3"/>
  <c r="W19" i="3"/>
  <c r="V19" i="3"/>
  <c r="U19" i="3"/>
  <c r="T19" i="3"/>
  <c r="S19" i="3"/>
  <c r="R19" i="3"/>
  <c r="Q19" i="3"/>
  <c r="N19" i="3"/>
  <c r="M19" i="3"/>
  <c r="L19" i="3"/>
  <c r="K19" i="3"/>
  <c r="J19" i="3"/>
  <c r="I19" i="3"/>
  <c r="H19" i="3"/>
  <c r="G19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L11" i="3"/>
  <c r="K11" i="3"/>
  <c r="J11" i="3"/>
  <c r="I11" i="3"/>
  <c r="H11" i="3"/>
  <c r="G11" i="3"/>
  <c r="F11" i="3"/>
  <c r="T8" i="3"/>
  <c r="S8" i="3"/>
  <c r="R8" i="3"/>
  <c r="Q8" i="3"/>
  <c r="P8" i="3"/>
  <c r="O8" i="3"/>
  <c r="N8" i="3"/>
  <c r="M8" i="3"/>
  <c r="K8" i="3"/>
  <c r="J8" i="3"/>
  <c r="I8" i="3"/>
  <c r="H8" i="3"/>
  <c r="G8" i="3"/>
  <c r="AG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武井　美樹</author>
    <author>武藤　紘子</author>
  </authors>
  <commentList>
    <comment ref="D14" authorId="0" shapeId="0" xr:uid="{12E2B769-661B-4EEA-87CC-2E4FD4F739B3}">
      <text>
        <r>
          <rPr>
            <b/>
            <sz val="18"/>
            <color indexed="14"/>
            <rFont val="MS P ゴシック"/>
            <family val="3"/>
            <charset val="128"/>
          </rPr>
          <t>下段に入力用シートがあります。注意事項を確認し、入力してください。
手書きではなく入力したものをご提出ください。</t>
        </r>
      </text>
    </comment>
    <comment ref="N60" authorId="1" shapeId="0" xr:uid="{0B755C06-A8E3-4F9B-A5E0-CCFEFFDE73B3}">
      <text>
        <r>
          <rPr>
            <b/>
            <sz val="16"/>
            <color indexed="10"/>
            <rFont val="MS P ゴシック"/>
            <family val="3"/>
            <charset val="128"/>
          </rPr>
          <t>職員番号ではありません。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
新規採用者・不明の場合は空欄でご提出ください。</t>
        </r>
      </text>
    </comment>
    <comment ref="N62" authorId="1" shapeId="0" xr:uid="{346130A8-25E5-4642-B008-E9D3C48164E0}">
      <text>
        <r>
          <rPr>
            <b/>
            <sz val="18"/>
            <color indexed="14"/>
            <rFont val="MS P ゴシック"/>
            <family val="3"/>
            <charset val="128"/>
          </rPr>
          <t xml:space="preserve">「姓」と「名」の間にスペース（1文字）を空けて入力してください。
</t>
        </r>
        <r>
          <rPr>
            <b/>
            <u/>
            <sz val="18"/>
            <color indexed="14"/>
            <rFont val="MS P ゴシック"/>
            <family val="3"/>
            <charset val="128"/>
          </rPr>
          <t>また、アルファベットは使用できません。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
＜外国人の方について＞
  　 Last Name ＿ Middle Name + First Name
　　　（例）　Tsukuba　Ibaraki　Taro
　　　　　　　　　　　　　　↓
　 　　　　 　○　ﾂｸﾊﾞ＿ ｲﾊﾞﾗｷﾀﾛｳ
　　　　　　　×　ﾂｸﾊﾞ＿ ｲﾊﾞﾗｷ＿ ﾀﾛｳ　・・・・スペースは１マスのみ
　　　　　　　×　Tsukuba ＿ Taro　　　　・・・・アルファベット不可
　　　※注意　
　　　　　① 15文字以上の時は Middle Name は省略してください。
　　　　　② 基礎年金番号を取得されている場合は、年金手帳等を確認し
　　　　　　　登録されている氏名のとおりに記載してください。　　</t>
        </r>
      </text>
    </comment>
    <comment ref="N64" authorId="1" shapeId="0" xr:uid="{489307D4-6EE0-4B20-9078-45AA744BF0CA}">
      <text>
        <r>
          <rPr>
            <b/>
            <sz val="9"/>
            <color indexed="81"/>
            <rFont val="MS P ゴシック"/>
            <family val="3"/>
            <charset val="128"/>
          </rPr>
          <t>＜元号コード＞
　昭和：３
　平成：４
　令和：５　　
（例）昭和６４年９月１０日　→　３６４０９１０</t>
        </r>
      </text>
    </comment>
    <comment ref="N65" authorId="1" shapeId="0" xr:uid="{9934F82D-B18E-4685-93C8-A45EA5206207}">
      <text>
        <r>
          <rPr>
            <b/>
            <sz val="9"/>
            <color indexed="81"/>
            <rFont val="MS P ゴシック"/>
            <family val="3"/>
            <charset val="128"/>
          </rPr>
          <t>〈性別コード〉
　男：1　女：2</t>
        </r>
      </text>
    </comment>
    <comment ref="N68" authorId="1" shapeId="0" xr:uid="{CD73D7E7-921B-4077-B1DC-159ABFF2D10C}">
      <text>
        <r>
          <rPr>
            <b/>
            <sz val="20"/>
            <color indexed="14"/>
            <rFont val="MS P ゴシック"/>
            <family val="3"/>
            <charset val="128"/>
          </rPr>
          <t>カナ・漢字住所入力時の注意点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
①住所は住民票の住所を入力してください。
②「都道府県」と「市・区」の間にスペース（1文字）を
　空けて入力してください。
③カナ・漢字ともに、丁目、番地、号等は使えません。
　「-」ハイフンでつないで入力してください。
④「大字」や「字」は使用できません、省略してください。
⑤　｢町村」、「番地｣、「建物名」及び「部屋番号」の間に
　スペース（1文字）を空けて入力してください。
⑥ｱﾙﾌｧﾍﾞｯﾄの小文字は大文字に直して記入してください。
　ｱﾙﾌｧﾍﾞｯﾄはｶﾀｶﾅに直さず、ｱﾙﾌｧﾍﾞｯﾄの大文字で
　入力してください。
　ローマ数字は漢字住所にも使用できません。
　アラビア数字に直して記入してください。
　例）（ｶﾅ）ﾂｸﾊ゛ﾏﾝｼﾖﾝ3　A-102
　　　（漢字）×つくばマンションⅢ　A-１０２室
　　　　　　　〇つくばマンション３　A-１０２
⑦入力不可文字
　・　（中点）
　,　 （カンマ）
　．　（ピリオド）
　＆  （アンド）、＃（シャープ）、「（　）」（カッコ）
　など、記号は使用できません。</t>
        </r>
      </text>
    </comment>
    <comment ref="N77" authorId="1" shapeId="0" xr:uid="{520A7EB3-355F-46E5-8C46-22518D072E30}">
      <text>
        <r>
          <rPr>
            <b/>
            <sz val="12"/>
            <color indexed="14"/>
            <rFont val="MS P ゴシック"/>
            <family val="3"/>
            <charset val="128"/>
          </rPr>
          <t>「姓」と「名」の間にスペース（1文字）を空けて入力してください。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真由美</author>
    <author>武井　美樹</author>
  </authors>
  <commentList>
    <comment ref="AD10" authorId="0" shapeId="0" xr:uid="{B30BD5FA-FCC5-418B-AF28-458E0E9AD89B}">
      <text>
        <r>
          <rPr>
            <b/>
            <sz val="9"/>
            <color indexed="10"/>
            <rFont val="MS P ゴシック"/>
            <family val="3"/>
            <charset val="128"/>
          </rPr>
          <t>R5.12.31までの取得者は空欄で提出
R6.1.1以降は必ず記載すること</t>
        </r>
      </text>
    </comment>
    <comment ref="N62" authorId="1" shapeId="0" xr:uid="{E11DE6B8-F43D-469B-ADEB-83B4470BCCD5}">
      <text>
        <r>
          <rPr>
            <b/>
            <sz val="12"/>
            <color indexed="81"/>
            <rFont val="ＭＳ Ｐゴシック"/>
            <family val="3"/>
            <charset val="128"/>
          </rPr>
          <t>　「゛」は1文字になります。
　バ　→　「ハ」　「゛（濁点）」でそれぞれ入力してください。
　「姓」と「名」の間にスペース（1文字）を空けて入力してください。</t>
        </r>
      </text>
    </comment>
    <comment ref="N68" authorId="1" shapeId="0" xr:uid="{E5DDC2ED-7F38-4230-B126-086815164462}">
      <text>
        <r>
          <rPr>
            <b/>
            <sz val="12"/>
            <color indexed="81"/>
            <rFont val="ＭＳ Ｐゴシック"/>
            <family val="3"/>
            <charset val="128"/>
          </rPr>
          <t>　「゛」は1文字になります。
　バ　→　「ハ」　「゛（濁点）」でそれぞれ入力してください。
　　※以下、入力について同様です。
　「都道府県」と「市・区」の間にスペース（1文字）を空けて入力してください。　
　丁目、番地、号等は「－（ﾊｲﾌﾝ）」で入力してください。
　｢町村」、「番地｣、「建物名」及び「部屋番号」の間にスペース（1文字）を空けて入力してください。
 ＜カナ入力の注意点＞
　　○ローマ字の小文字は大文字に直して記入　
　　○ローマ字数字は漢字住所にも使用できません。アラビア数字に直して記入
　　　（例）
　　　　　　　　　　　　　　　　　　　　　　　　（ｶﾅ）ﾂｸﾊ゛ﾏﾝｼﾖﾝ3　A-102
　　　　　つくばマンションⅢ　A-１０２室　→　つくばマンション３　A-１０２　
　　○入力不可文字
　　　　・　（中点）
　　　  ,　 （カンマ）
　　　  ．　（ピリオド）
　　　 ＆  （アンド）、＃（シャープ）、「（　）」（カッコ）など、記号は使用できません。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真由美</author>
    <author>武井　美樹</author>
  </authors>
  <commentList>
    <comment ref="AD10" authorId="0" shapeId="0" xr:uid="{FD7C487B-2CE1-49EF-A6FA-75072291D56F}">
      <text>
        <r>
          <rPr>
            <b/>
            <sz val="9"/>
            <color indexed="10"/>
            <rFont val="MS P ゴシック"/>
            <family val="3"/>
            <charset val="128"/>
          </rPr>
          <t>R5.12.31までの取得者は空欄で提出
R6.1.1以降は必ず記載すること</t>
        </r>
      </text>
    </comment>
    <comment ref="N62" authorId="1" shapeId="0" xr:uid="{88020066-7D95-418D-8D95-FD18A56D7040}">
      <text>
        <r>
          <rPr>
            <b/>
            <sz val="12"/>
            <color indexed="81"/>
            <rFont val="ＭＳ Ｐゴシック"/>
            <family val="3"/>
            <charset val="128"/>
          </rPr>
          <t>　「゛」は1文字になります。
　バ　→　「ハ」　「゛（濁点）」でそれぞれ入力してください。
　「姓」と「名」の間にスペース（1文字）を空けて入力してください。</t>
        </r>
      </text>
    </comment>
    <comment ref="T63" authorId="1" shapeId="0" xr:uid="{EDE179C2-4ECC-4269-90F1-8152ABCAAF07}">
      <text>
        <r>
          <rPr>
            <b/>
            <sz val="12"/>
            <color indexed="81"/>
            <rFont val="ＭＳ Ｐゴシック"/>
            <family val="3"/>
            <charset val="128"/>
          </rPr>
          <t>＜外国人の方について＞
  　 Last Name ＿ Middle Name + First Name
　　　（例）　Tsukuba　Ibaraki　Taro
　　　　　　　　　　　　　　↓
　 　　　　 　○　ﾂｸﾊﾞ＿ ｲﾊﾞﾗｷﾀﾛｳ
　　　　　　　×　ﾂｸﾊﾞ＿ ｲﾊﾞﾗｷ＿ ﾀﾛｳ　・・・・スペースは１マスのみ
　　　　　　　×　Tsukuba ＿ Taro　　　　・・・・アルファベット不可
　　　※注意　
　　　　　① 15文字以上の時は Middle Name は省略してください。
　　　　　② 基礎年金番号を取得されている場合は、年金手帳等を確認し
　　　　　　　登録されている氏名のとおりに記載してください。　　</t>
        </r>
      </text>
    </comment>
    <comment ref="N68" authorId="1" shapeId="0" xr:uid="{CA1151CB-132B-40DF-9772-88B4E086DF7B}">
      <text>
        <r>
          <rPr>
            <b/>
            <sz val="12"/>
            <color indexed="81"/>
            <rFont val="ＭＳ Ｐゴシック"/>
            <family val="3"/>
            <charset val="128"/>
          </rPr>
          <t>　「゛」は1文字になります。
　バ　→　「ハ」　「゛（濁点）」でそれぞれ入力してください。
　　※以下、入力について同様です。
　「都道府県」と「市・区」の間にスペース（1文字）を空けて入力してください。　
　丁目、番地、号等は「－（ﾊｲﾌﾝ）」で入力してください。
　｢町村」、「番地｣、「建物名」及び「部屋番号」の間にスペース（1文字）を空けて入力してください。
 ＜カナ入力の注意点＞
　　○ローマ字の小文字は大文字に直して記入　
　　○ローマ字数字は漢字住所にも使用できません。アラビア数字に直して記入
　　　（例）
　　　　　　　　　　　　　　　　　　　　　　　　（ｶﾅ）ﾂｸﾊ゛ﾏﾝｼﾖﾝ3　A-102
　　　　　つくばマンションⅢ　A-１０２室　→　つくばマンション３　A-１０２　
　　○入力不可文字
　　　　・　（中点）
　　　  ,　 （カンマ）
　　　  ．　（ピリオド）
　　　 ＆  （アンド）、＃（シャープ）、「（　）」（カッコ）など、記号は使用できません。</t>
        </r>
      </text>
    </comment>
  </commentList>
</comments>
</file>

<file path=xl/sharedStrings.xml><?xml version="1.0" encoding="utf-8"?>
<sst xmlns="http://schemas.openxmlformats.org/spreadsheetml/2006/main" count="396" uniqueCount="108">
  <si>
    <t>別紙様式１</t>
    <phoneticPr fontId="3"/>
  </si>
  <si>
    <t>共 通 ヘ ッ ド</t>
  </si>
  <si>
    <t>記号</t>
  </si>
  <si>
    <t>コード番号</t>
  </si>
  <si>
    <t>長 期 組 合 員 番 号</t>
    <phoneticPr fontId="3"/>
  </si>
  <si>
    <t>共済組合名</t>
  </si>
  <si>
    <t>組合</t>
  </si>
  <si>
    <t>支部等</t>
  </si>
  <si>
    <t>（整理番号）</t>
    <rPh sb="1" eb="5">
      <t>セイリバンゴウ</t>
    </rPh>
    <phoneticPr fontId="3"/>
  </si>
  <si>
    <t>支 部 又 は
所 属 所 名</t>
    <phoneticPr fontId="3"/>
  </si>
  <si>
    <t>Ｘ</t>
    <phoneticPr fontId="3"/>
  </si>
  <si>
    <t>資格取得年月日
・再取得年月日</t>
    <rPh sb="0" eb="2">
      <t>シカク</t>
    </rPh>
    <rPh sb="2" eb="4">
      <t>シュトク</t>
    </rPh>
    <rPh sb="4" eb="7">
      <t>ネンガッピ</t>
    </rPh>
    <rPh sb="9" eb="12">
      <t>サイシュトク</t>
    </rPh>
    <rPh sb="12" eb="15">
      <t>ネンガッピ</t>
    </rPh>
    <phoneticPr fontId="3"/>
  </si>
  <si>
    <t>元</t>
    <rPh sb="0" eb="1">
      <t>ゲン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</si>
  <si>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</si>
  <si>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</si>
  <si>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</si>
  <si>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組　合　員</t>
    <rPh sb="0" eb="5">
      <t>クミアイイン</t>
    </rPh>
    <phoneticPr fontId="3"/>
  </si>
  <si>
    <t>組　　　　合　　　　員　　　　氏　　　　名</t>
    <phoneticPr fontId="3"/>
  </si>
  <si>
    <t>生 　年 　月 　日</t>
    <phoneticPr fontId="3"/>
  </si>
  <si>
    <t>性別</t>
    <phoneticPr fontId="3"/>
  </si>
  <si>
    <t>基　礎　年　金　番　号</t>
    <rPh sb="0" eb="7">
      <t>キソネンキン</t>
    </rPh>
    <rPh sb="8" eb="11">
      <t>バンゴウ</t>
    </rPh>
    <phoneticPr fontId="3"/>
  </si>
  <si>
    <t>元</t>
  </si>
  <si>
    <t>年</t>
  </si>
  <si>
    <t>月</t>
  </si>
  <si>
    <t>日</t>
  </si>
  <si>
    <t>カナ(A01)</t>
    <phoneticPr fontId="3"/>
  </si>
  <si>
    <t>漢字       (D02)</t>
    <phoneticPr fontId="3"/>
  </si>
  <si>
    <t>(姓)</t>
    <rPh sb="1" eb="2">
      <t>セイ</t>
    </rPh>
    <phoneticPr fontId="3"/>
  </si>
  <si>
    <t>(名)</t>
    <rPh sb="1" eb="2">
      <t>メイ</t>
    </rPh>
    <phoneticPr fontId="3"/>
  </si>
  <si>
    <t>組　合　員
住　所　Ⅰ</t>
    <rPh sb="0" eb="5">
      <t>クミアイイン</t>
    </rPh>
    <phoneticPr fontId="3"/>
  </si>
  <si>
    <t>カナ(B01)</t>
    <phoneticPr fontId="3"/>
  </si>
  <si>
    <t>－</t>
    <phoneticPr fontId="3"/>
  </si>
  <si>
    <t>漢字       (C01)</t>
    <phoneticPr fontId="3"/>
  </si>
  <si>
    <t>↑　　
郵便番号　　</t>
    <rPh sb="4" eb="8">
      <t>ユウビンバンゴウ</t>
    </rPh>
    <phoneticPr fontId="3"/>
  </si>
  <si>
    <t>（</t>
    <phoneticPr fontId="3"/>
  </si>
  <si>
    <t>都道府県より市、郡、区までを記入</t>
    <rPh sb="0" eb="4">
      <t>トドウフケン</t>
    </rPh>
    <rPh sb="6" eb="7">
      <t>シ</t>
    </rPh>
    <rPh sb="8" eb="9">
      <t>グン</t>
    </rPh>
    <rPh sb="10" eb="11">
      <t>ク</t>
    </rPh>
    <rPh sb="14" eb="16">
      <t>キニュウ</t>
    </rPh>
    <phoneticPr fontId="3"/>
  </si>
  <si>
    <t>）</t>
    <phoneticPr fontId="3"/>
  </si>
  <si>
    <t>組　合　員
住　所　Ⅱ</t>
    <phoneticPr fontId="3"/>
  </si>
  <si>
    <t>カナ(B02)</t>
    <phoneticPr fontId="3"/>
  </si>
  <si>
    <t>漢字       (C02)</t>
    <phoneticPr fontId="3"/>
  </si>
  <si>
    <t>（町、村、番地を記入）</t>
    <rPh sb="1" eb="2">
      <t>チョウ</t>
    </rPh>
    <rPh sb="3" eb="4">
      <t>ソン</t>
    </rPh>
    <rPh sb="5" eb="7">
      <t>バンチ</t>
    </rPh>
    <rPh sb="8" eb="10">
      <t>キニュウ</t>
    </rPh>
    <phoneticPr fontId="3"/>
  </si>
  <si>
    <t>組　合　員
住　所　Ⅲ</t>
    <phoneticPr fontId="3"/>
  </si>
  <si>
    <t>カナ(B03)</t>
    <phoneticPr fontId="3"/>
  </si>
  <si>
    <t>漢字       (C03)</t>
    <phoneticPr fontId="3"/>
  </si>
  <si>
    <t>　※被扶養配偶者がいる者のみ以下を記入してください。</t>
    <rPh sb="2" eb="5">
      <t>ヒフヨウ</t>
    </rPh>
    <rPh sb="5" eb="8">
      <t>ハイグウシャ</t>
    </rPh>
    <rPh sb="9" eb="12">
      <t>イルモノ</t>
    </rPh>
    <rPh sb="14" eb="16">
      <t>イカ</t>
    </rPh>
    <rPh sb="17" eb="19">
      <t>キニュウ</t>
    </rPh>
    <phoneticPr fontId="3"/>
  </si>
  <si>
    <t>被扶養配偶者</t>
    <phoneticPr fontId="3"/>
  </si>
  <si>
    <t>被　　 扶 　　養　　 配 　　偶　　 者 　　氏 　　名</t>
    <phoneticPr fontId="3"/>
  </si>
  <si>
    <t>生　 年 　月 　日</t>
    <phoneticPr fontId="3"/>
  </si>
  <si>
    <t>基　礎　年　金　番　号</t>
    <phoneticPr fontId="3"/>
  </si>
  <si>
    <t>カナ(D01)</t>
    <phoneticPr fontId="3"/>
  </si>
  <si>
    <r>
      <t>被扶養配偶者</t>
    </r>
    <r>
      <rPr>
        <sz val="8.5"/>
        <color indexed="17"/>
        <rFont val="ＭＳ 明朝"/>
        <family val="1"/>
        <charset val="128"/>
      </rPr>
      <t xml:space="preserve">
住 所 Ⅰ</t>
    </r>
    <phoneticPr fontId="3"/>
  </si>
  <si>
    <t>※組合員と住所が違っている方のみ記入</t>
    <rPh sb="1" eb="4">
      <t>クミアイイン</t>
    </rPh>
    <rPh sb="5" eb="7">
      <t>ジュウショ</t>
    </rPh>
    <rPh sb="8" eb="9">
      <t>チガ</t>
    </rPh>
    <rPh sb="13" eb="14">
      <t>カタ</t>
    </rPh>
    <rPh sb="16" eb="18">
      <t>キニュウ</t>
    </rPh>
    <phoneticPr fontId="3"/>
  </si>
  <si>
    <r>
      <t>被扶養配偶者</t>
    </r>
    <r>
      <rPr>
        <sz val="8.5"/>
        <color indexed="17"/>
        <rFont val="ＭＳ 明朝"/>
        <family val="1"/>
        <charset val="128"/>
      </rPr>
      <t xml:space="preserve">
住 所 Ⅱ</t>
    </r>
    <phoneticPr fontId="3"/>
  </si>
  <si>
    <r>
      <t>被扶養配偶者</t>
    </r>
    <r>
      <rPr>
        <sz val="8.5"/>
        <color indexed="17"/>
        <rFont val="ＭＳ 明朝"/>
        <family val="1"/>
        <charset val="128"/>
      </rPr>
      <t xml:space="preserve">
住 所 Ⅲ</t>
    </r>
    <phoneticPr fontId="3"/>
  </si>
  <si>
    <t>(元号コード：昭和3，平成4)</t>
    <phoneticPr fontId="2"/>
  </si>
  <si>
    <t xml:space="preserve">
(A01)</t>
    <phoneticPr fontId="3"/>
  </si>
  <si>
    <t>(元号コード：昭和3，平成4)</t>
    <phoneticPr fontId="3"/>
  </si>
  <si>
    <t>（何々様方、寮、マンション名等を記入）</t>
    <rPh sb="1" eb="3">
      <t>ナニナニ</t>
    </rPh>
    <rPh sb="3" eb="4">
      <t>サマ</t>
    </rPh>
    <rPh sb="4" eb="5">
      <t>カタ</t>
    </rPh>
    <rPh sb="6" eb="7">
      <t>リョウ</t>
    </rPh>
    <rPh sb="13" eb="14">
      <t>メイ</t>
    </rPh>
    <rPh sb="14" eb="15">
      <t>トウ</t>
    </rPh>
    <rPh sb="16" eb="18">
      <t>キニュウ</t>
    </rPh>
    <phoneticPr fontId="3"/>
  </si>
  <si>
    <t>※漢字項目以外のデータは、すべて半角で入力する。</t>
    <rPh sb="1" eb="3">
      <t>カンジ</t>
    </rPh>
    <rPh sb="3" eb="5">
      <t>コウモク</t>
    </rPh>
    <rPh sb="5" eb="7">
      <t>イガイ</t>
    </rPh>
    <rPh sb="16" eb="18">
      <t>ハンカク</t>
    </rPh>
    <rPh sb="19" eb="21">
      <t>ニュウリョク</t>
    </rPh>
    <phoneticPr fontId="2"/>
  </si>
  <si>
    <t>作成年月日</t>
    <rPh sb="0" eb="2">
      <t>サクセイ</t>
    </rPh>
    <rPh sb="2" eb="5">
      <t>ネンガッピ</t>
    </rPh>
    <phoneticPr fontId="3"/>
  </si>
  <si>
    <t>組合・支部</t>
    <rPh sb="0" eb="2">
      <t>クミアイ</t>
    </rPh>
    <rPh sb="3" eb="5">
      <t>シブ</t>
    </rPh>
    <phoneticPr fontId="2"/>
  </si>
  <si>
    <t>長期組合員番号</t>
    <rPh sb="0" eb="7">
      <t>チョウキクミアイインバンゴウ</t>
    </rPh>
    <phoneticPr fontId="2"/>
  </si>
  <si>
    <t>資格取得年月日・再取得年月日</t>
    <rPh sb="0" eb="2">
      <t>シカク</t>
    </rPh>
    <rPh sb="2" eb="4">
      <t>シュトク</t>
    </rPh>
    <rPh sb="4" eb="7">
      <t>ネンガッピ</t>
    </rPh>
    <rPh sb="8" eb="11">
      <t>サイシュトク</t>
    </rPh>
    <rPh sb="11" eb="14">
      <t>ネンガッピ</t>
    </rPh>
    <phoneticPr fontId="2"/>
  </si>
  <si>
    <t>組合員</t>
    <rPh sb="0" eb="3">
      <t>クミアイイン</t>
    </rPh>
    <phoneticPr fontId="2"/>
  </si>
  <si>
    <t>氏名（カナ）　半角</t>
    <rPh sb="0" eb="2">
      <t>シメイ</t>
    </rPh>
    <rPh sb="7" eb="9">
      <t>ハンカク</t>
    </rPh>
    <phoneticPr fontId="2"/>
  </si>
  <si>
    <t>氏名（漢字）</t>
    <rPh sb="0" eb="2">
      <t>シメイ</t>
    </rPh>
    <rPh sb="3" eb="5">
      <t>カンジ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</si>
  <si>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</si>
  <si>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</si>
  <si>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生年月日</t>
    <rPh sb="0" eb="4">
      <t>セイネンガッピ</t>
    </rPh>
    <phoneticPr fontId="2"/>
  </si>
  <si>
    <t>性　　別</t>
    <rPh sb="0" eb="4">
      <t>セイベツ</t>
    </rPh>
    <phoneticPr fontId="2"/>
  </si>
  <si>
    <t>基礎年金番号</t>
    <rPh sb="0" eb="4">
      <t>キソネンキン</t>
    </rPh>
    <rPh sb="4" eb="6">
      <t>バンゴウ</t>
    </rPh>
    <phoneticPr fontId="2"/>
  </si>
  <si>
    <t>郵便番号</t>
    <rPh sb="0" eb="4">
      <t>ユウビンバンゴウ</t>
    </rPh>
    <phoneticPr fontId="3"/>
  </si>
  <si>
    <t>配偶者</t>
    <rPh sb="0" eb="3">
      <t>ハイグウシャ</t>
    </rPh>
    <phoneticPr fontId="2"/>
  </si>
  <si>
    <t>氏名（カナ）</t>
    <rPh sb="0" eb="2">
      <t>シメイ</t>
    </rPh>
    <phoneticPr fontId="2"/>
  </si>
  <si>
    <t>(性別：男性1，女性2)</t>
    <phoneticPr fontId="2"/>
  </si>
  <si>
    <t>個　人　番　号</t>
  </si>
  <si>
    <t>個人番号</t>
    <rPh sb="0" eb="4">
      <t>コジンバンゴウ</t>
    </rPh>
    <phoneticPr fontId="2"/>
  </si>
  <si>
    <t>(元号コード：平成4，令和5)</t>
    <phoneticPr fontId="2"/>
  </si>
  <si>
    <t>07568</t>
    <phoneticPr fontId="2"/>
  </si>
  <si>
    <t>ﾂｸﾊ゛ ﾀﾛｳ</t>
    <phoneticPr fontId="2"/>
  </si>
  <si>
    <t>筑波</t>
    <rPh sb="0" eb="2">
      <t>ツクバ</t>
    </rPh>
    <phoneticPr fontId="2"/>
  </si>
  <si>
    <t>太郎</t>
    <rPh sb="0" eb="2">
      <t>タロウ</t>
    </rPh>
    <phoneticPr fontId="2"/>
  </si>
  <si>
    <t>1</t>
    <phoneticPr fontId="2"/>
  </si>
  <si>
    <t>3058577</t>
    <phoneticPr fontId="2"/>
  </si>
  <si>
    <t>ｲﾊ゛ﾗｷｹﾝ　ﾂｸﾊ゛ｼ</t>
    <phoneticPr fontId="2"/>
  </si>
  <si>
    <t>茨城県 つくば市</t>
    <rPh sb="0" eb="3">
      <t>イバラキケン</t>
    </rPh>
    <rPh sb="7" eb="8">
      <t>シ</t>
    </rPh>
    <phoneticPr fontId="2"/>
  </si>
  <si>
    <t>ｱﾂ゛ﾏ 1-2-3</t>
    <phoneticPr fontId="2"/>
  </si>
  <si>
    <t>吾妻 1-2-3</t>
    <rPh sb="0" eb="2">
      <t>アズマ</t>
    </rPh>
    <phoneticPr fontId="2"/>
  </si>
  <si>
    <t>ﾂｸﾊ゛ﾏﾝｼﾖﾝ 123</t>
    <phoneticPr fontId="2"/>
  </si>
  <si>
    <t>つくばマンション 123</t>
    <phoneticPr fontId="2"/>
  </si>
  <si>
    <t>XXXXXXXXXXXX</t>
    <phoneticPr fontId="2"/>
  </si>
  <si>
    <t>XXXXXXXXX</t>
    <phoneticPr fontId="2"/>
  </si>
  <si>
    <t>XXXXXXXXXX</t>
    <phoneticPr fontId="2"/>
  </si>
  <si>
    <t>ﾂｸﾊ゛ ﾊﾅｺ</t>
    <phoneticPr fontId="2"/>
  </si>
  <si>
    <t>花子</t>
    <rPh sb="0" eb="2">
      <t>ハナコ</t>
    </rPh>
    <phoneticPr fontId="2"/>
  </si>
  <si>
    <t>文部科学省共済組合</t>
    <rPh sb="0" eb="5">
      <t>モンブカガクショウ</t>
    </rPh>
    <rPh sb="5" eb="7">
      <t>キョウサイ</t>
    </rPh>
    <rPh sb="7" eb="9">
      <t>クミア</t>
    </rPh>
    <phoneticPr fontId="2"/>
  </si>
  <si>
    <t>筑波大学支部</t>
    <rPh sb="0" eb="4">
      <t>ツクバダイガク</t>
    </rPh>
    <rPh sb="4" eb="6">
      <t>シブ</t>
    </rPh>
    <phoneticPr fontId="2"/>
  </si>
  <si>
    <t>ﾂｸﾊ゛ ｲﾊﾞﾗｷﾀﾛｳ</t>
    <phoneticPr fontId="2"/>
  </si>
  <si>
    <t>ﾂｸﾊﾞ</t>
    <phoneticPr fontId="2"/>
  </si>
  <si>
    <t>ｲﾊﾞﾗｷﾀﾛｳ</t>
    <phoneticPr fontId="2"/>
  </si>
  <si>
    <t>長  期  組  合  員  資  格  取  得  届　（　新規　・　再取得　）</t>
    <rPh sb="31" eb="33">
      <t>シンキ</t>
    </rPh>
    <rPh sb="36" eb="39">
      <t>サイシュトク</t>
    </rPh>
    <phoneticPr fontId="3"/>
  </si>
  <si>
    <t>住民票住所Ⅰ（カナ）</t>
    <rPh sb="0" eb="3">
      <t>ジュウミンヒョウ</t>
    </rPh>
    <rPh sb="3" eb="5">
      <t>ジュウショ</t>
    </rPh>
    <phoneticPr fontId="2"/>
  </si>
  <si>
    <t>住民票住所Ⅰ（漢字）</t>
    <rPh sb="3" eb="5">
      <t>ジュウショ</t>
    </rPh>
    <rPh sb="7" eb="9">
      <t>カンジ</t>
    </rPh>
    <phoneticPr fontId="2"/>
  </si>
  <si>
    <t>住民票住所Ⅱ（カナ）</t>
    <rPh sb="3" eb="5">
      <t>ジュウショ</t>
    </rPh>
    <phoneticPr fontId="2"/>
  </si>
  <si>
    <t>住民票住所Ⅱ（漢字）</t>
    <rPh sb="3" eb="5">
      <t>ジュウショ</t>
    </rPh>
    <rPh sb="7" eb="9">
      <t>カンジ</t>
    </rPh>
    <phoneticPr fontId="2"/>
  </si>
  <si>
    <t>住民票住所Ⅲ（カナ）</t>
    <rPh sb="3" eb="5">
      <t>ジュウショ</t>
    </rPh>
    <phoneticPr fontId="2"/>
  </si>
  <si>
    <t>住民票住所Ⅲ（漢字）</t>
    <rPh sb="3" eb="5">
      <t>ジュウショ</t>
    </rPh>
    <rPh sb="7" eb="9">
      <t>カンジ</t>
    </rPh>
    <phoneticPr fontId="2"/>
  </si>
  <si>
    <t>住民票住所Ⅰ（カナ）</t>
    <rPh sb="3" eb="5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</si>
</sst>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44">
    <font>
      <sz val="11"/>
      <name val="ＭＳ Ｐゴシック"/>
      <family val="3"/>
      <charset val="128"/>
    </font>
    <font>
      <sz val="10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61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18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9"/>
      <color indexed="17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4"/>
      <color indexed="17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0"/>
      <color indexed="57"/>
      <name val="ＭＳ 明朝"/>
      <family val="1"/>
      <charset val="128"/>
    </font>
    <font>
      <b/>
      <sz val="8.5"/>
      <color indexed="17"/>
      <name val="ＭＳ 明朝"/>
      <family val="1"/>
      <charset val="128"/>
    </font>
    <font>
      <sz val="8.5"/>
      <color indexed="17"/>
      <name val="ＭＳ 明朝"/>
      <family val="1"/>
      <charset val="128"/>
    </font>
    <font>
      <b/>
      <sz val="9"/>
      <color indexed="1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6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20"/>
      <color indexed="14"/>
      <name val="MS P ゴシック"/>
      <family val="3"/>
      <charset val="128"/>
    </font>
    <font>
      <b/>
      <sz val="16"/>
      <color indexed="10"/>
      <name val="MS P ゴシック"/>
      <family val="3"/>
      <charset val="128"/>
    </font>
    <font>
      <b/>
      <sz val="18"/>
      <color indexed="14"/>
      <name val="MS P ゴシック"/>
      <family val="3"/>
      <charset val="128"/>
    </font>
    <font>
      <b/>
      <u/>
      <sz val="22"/>
      <color rgb="FFFF0000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18"/>
      <color indexed="14"/>
      <name val="MS P ゴシック"/>
      <family val="3"/>
      <charset val="128"/>
    </font>
    <font>
      <b/>
      <sz val="12"/>
      <color indexed="14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8" fillId="0" borderId="0" xfId="0" applyFont="1" applyFill="1"/>
    <xf numFmtId="0" fontId="19" fillId="0" borderId="0" xfId="0" applyFont="1" applyBorder="1" applyAlignment="1">
      <alignment vertical="center"/>
    </xf>
    <xf numFmtId="0" fontId="20" fillId="0" borderId="0" xfId="0" applyFont="1" applyFill="1"/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25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>
      <alignment vertical="center"/>
    </xf>
    <xf numFmtId="0" fontId="25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 applyProtection="1">
      <alignment vertical="center" shrinkToFit="1"/>
      <protection locked="0"/>
    </xf>
    <xf numFmtId="49" fontId="25" fillId="0" borderId="2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vertical="center"/>
    </xf>
    <xf numFmtId="49" fontId="23" fillId="3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7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left" vertical="center" wrapText="1"/>
    </xf>
    <xf numFmtId="0" fontId="37" fillId="0" borderId="6" xfId="0" applyFont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25" fillId="0" borderId="15" xfId="0" applyFont="1" applyFill="1" applyBorder="1" applyAlignment="1" applyProtection="1">
      <alignment vertical="center"/>
      <protection locked="0"/>
    </xf>
    <xf numFmtId="0" fontId="25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25" fillId="0" borderId="15" xfId="0" applyNumberFormat="1" applyFont="1" applyFill="1" applyBorder="1" applyAlignment="1" applyProtection="1">
      <alignment horizontal="left" vertical="center"/>
      <protection locked="0"/>
    </xf>
    <xf numFmtId="177" fontId="25" fillId="0" borderId="16" xfId="0" applyNumberFormat="1" applyFont="1" applyFill="1" applyBorder="1" applyAlignment="1" applyProtection="1">
      <alignment horizontal="left" vertical="center"/>
      <protection locked="0"/>
    </xf>
    <xf numFmtId="177" fontId="25" fillId="0" borderId="17" xfId="0" applyNumberFormat="1" applyFont="1" applyFill="1" applyBorder="1" applyAlignment="1" applyProtection="1">
      <alignment horizontal="left" vertical="center"/>
      <protection locked="0"/>
    </xf>
    <xf numFmtId="0" fontId="25" fillId="0" borderId="15" xfId="0" applyNumberFormat="1" applyFont="1" applyFill="1" applyBorder="1" applyAlignment="1" applyProtection="1">
      <alignment horizontal="left" vertical="center"/>
      <protection locked="0"/>
    </xf>
    <xf numFmtId="0" fontId="25" fillId="0" borderId="16" xfId="0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 applyProtection="1">
      <alignment horizontal="left" vertical="center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49" fontId="25" fillId="0" borderId="15" xfId="0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49" fontId="25" fillId="0" borderId="21" xfId="0" applyNumberFormat="1" applyFon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15" xfId="0" applyFont="1" applyFill="1" applyBorder="1" applyAlignment="1" applyProtection="1">
      <alignment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9" fillId="0" borderId="8" xfId="0" applyNumberFormat="1" applyFont="1" applyBorder="1" applyAlignment="1">
      <alignment vertical="center" wrapText="1"/>
    </xf>
    <xf numFmtId="0" fontId="39" fillId="0" borderId="9" xfId="0" applyNumberFormat="1" applyFont="1" applyBorder="1" applyAlignment="1">
      <alignment vertical="center" wrapText="1"/>
    </xf>
    <xf numFmtId="0" fontId="39" fillId="0" borderId="11" xfId="0" applyNumberFormat="1" applyFont="1" applyBorder="1" applyAlignment="1">
      <alignment vertical="center" wrapText="1"/>
    </xf>
    <xf numFmtId="0" fontId="39" fillId="0" borderId="1" xfId="0" applyNumberFormat="1" applyFont="1" applyBorder="1" applyAlignment="1">
      <alignment vertical="center" wrapText="1"/>
    </xf>
    <xf numFmtId="49" fontId="25" fillId="4" borderId="15" xfId="0" applyNumberFormat="1" applyFont="1" applyFill="1" applyBorder="1" applyAlignment="1" applyProtection="1">
      <alignment vertical="center"/>
      <protection locked="0"/>
    </xf>
    <xf numFmtId="0" fontId="25" fillId="4" borderId="16" xfId="0" applyFont="1" applyFill="1" applyBorder="1" applyAlignment="1" applyProtection="1">
      <alignment vertical="center"/>
      <protection locked="0"/>
    </xf>
    <xf numFmtId="0" fontId="25" fillId="4" borderId="17" xfId="0" applyFont="1" applyFill="1" applyBorder="1" applyAlignment="1" applyProtection="1">
      <alignment vertical="center"/>
      <protection locked="0"/>
    </xf>
    <xf numFmtId="49" fontId="25" fillId="0" borderId="16" xfId="0" applyNumberFormat="1" applyFont="1" applyFill="1" applyBorder="1" applyAlignment="1" applyProtection="1">
      <alignment vertical="center"/>
      <protection locked="0"/>
    </xf>
    <xf numFmtId="0" fontId="25" fillId="0" borderId="17" xfId="0" applyFont="1" applyFill="1" applyBorder="1" applyAlignment="1" applyProtection="1">
      <alignment vertical="center"/>
      <protection locked="0"/>
    </xf>
    <xf numFmtId="0" fontId="25" fillId="0" borderId="18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176" fontId="25" fillId="0" borderId="15" xfId="0" applyNumberFormat="1" applyFont="1" applyFill="1" applyBorder="1" applyAlignment="1" applyProtection="1">
      <alignment horizontal="left" vertical="center" shrinkToFit="1"/>
      <protection locked="0"/>
    </xf>
    <xf numFmtId="176" fontId="25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distributed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9" fillId="0" borderId="8" xfId="0" applyNumberFormat="1" applyFont="1" applyBorder="1" applyAlignment="1">
      <alignment horizontal="left" vertical="center" wrapText="1"/>
    </xf>
    <xf numFmtId="0" fontId="39" fillId="0" borderId="9" xfId="0" applyNumberFormat="1" applyFont="1" applyBorder="1" applyAlignment="1">
      <alignment horizontal="left" vertical="center" wrapText="1"/>
    </xf>
    <xf numFmtId="0" fontId="39" fillId="0" borderId="11" xfId="0" applyNumberFormat="1" applyFont="1" applyBorder="1" applyAlignment="1">
      <alignment horizontal="left" vertical="center" wrapText="1"/>
    </xf>
    <xf numFmtId="0" fontId="39" fillId="0" borderId="1" xfId="0" applyNumberFormat="1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shrinkToFit="1"/>
    </xf>
    <xf numFmtId="0" fontId="39" fillId="0" borderId="12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 shrinkToFit="1"/>
    </xf>
    <xf numFmtId="0" fontId="39" fillId="0" borderId="12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9" fillId="0" borderId="8" xfId="0" applyNumberFormat="1" applyFont="1" applyBorder="1" applyAlignment="1">
      <alignment horizontal="center" vertical="center" wrapText="1"/>
    </xf>
    <xf numFmtId="0" fontId="39" fillId="0" borderId="9" xfId="0" applyNumberFormat="1" applyFont="1" applyBorder="1" applyAlignment="1">
      <alignment horizontal="center" vertical="center" wrapText="1"/>
    </xf>
    <xf numFmtId="0" fontId="39" fillId="0" borderId="11" xfId="0" applyNumberFormat="1" applyFont="1" applyBorder="1" applyAlignment="1">
      <alignment horizontal="center" vertical="center" wrapText="1"/>
    </xf>
    <xf numFmtId="0" fontId="39" fillId="0" borderId="1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176" fontId="7" fillId="0" borderId="0" xfId="0" applyNumberFormat="1" applyFont="1" applyBorder="1" applyAlignment="1">
      <alignment horizontal="distributed" vertical="center" wrapText="1" justifyLastLine="1"/>
    </xf>
    <xf numFmtId="176" fontId="7" fillId="0" borderId="1" xfId="0" applyNumberFormat="1" applyFont="1" applyBorder="1" applyAlignment="1">
      <alignment horizontal="distributed" vertical="center" wrapText="1" justifyLastLine="1"/>
    </xf>
    <xf numFmtId="0" fontId="8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8" xfId="0" applyNumberFormat="1" applyFont="1" applyBorder="1" applyAlignment="1">
      <alignment vertical="center" wrapText="1"/>
    </xf>
    <xf numFmtId="0" fontId="13" fillId="0" borderId="9" xfId="0" applyNumberFormat="1" applyFont="1" applyBorder="1" applyAlignment="1">
      <alignment vertical="center" wrapText="1"/>
    </xf>
    <xf numFmtId="0" fontId="13" fillId="0" borderId="1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0" fontId="13" fillId="0" borderId="8" xfId="0" applyNumberFormat="1" applyFont="1" applyBorder="1" applyAlignment="1">
      <alignment horizontal="left" vertical="center" wrapText="1"/>
    </xf>
    <xf numFmtId="0" fontId="13" fillId="0" borderId="9" xfId="0" applyNumberFormat="1" applyFont="1" applyBorder="1" applyAlignment="1">
      <alignment horizontal="left" vertical="center" wrapText="1"/>
    </xf>
    <xf numFmtId="0" fontId="13" fillId="0" borderId="1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2" xfId="0" applyNumberFormat="1" applyFont="1" applyFill="1" applyBorder="1" applyAlignment="1">
      <alignment horizontal="center" vertical="center" shrinkToFit="1"/>
    </xf>
    <xf numFmtId="0" fontId="25" fillId="0" borderId="16" xfId="0" applyFont="1" applyFill="1" applyBorder="1" applyAlignment="1" applyProtection="1">
      <alignment vertical="center" shrinkToFit="1"/>
      <protection locked="0"/>
    </xf>
    <xf numFmtId="0" fontId="25" fillId="0" borderId="17" xfId="0" applyFont="1" applyFill="1" applyBorder="1" applyAlignment="1" applyProtection="1">
      <alignment vertical="center" shrinkToFit="1"/>
      <protection locked="0"/>
    </xf>
    <xf numFmtId="0" fontId="25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32</xdr:row>
      <xdr:rowOff>66675</xdr:rowOff>
    </xdr:from>
    <xdr:to>
      <xdr:col>28</xdr:col>
      <xdr:colOff>9525</xdr:colOff>
      <xdr:row>34</xdr:row>
      <xdr:rowOff>142875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7C5CA872-0D9E-40B0-9625-1DB0005CFCA2}"/>
            </a:ext>
          </a:extLst>
        </xdr:cNvPr>
        <xdr:cNvCxnSpPr>
          <a:cxnSpLocks noChangeShapeType="1"/>
        </xdr:cNvCxnSpPr>
      </xdr:nvCxnSpPr>
      <xdr:spPr bwMode="auto">
        <a:xfrm rot="5400000">
          <a:off x="4297363" y="7148512"/>
          <a:ext cx="463550" cy="409575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119536</xdr:colOff>
      <xdr:row>17</xdr:row>
      <xdr:rowOff>0</xdr:rowOff>
    </xdr:from>
    <xdr:to>
      <xdr:col>25</xdr:col>
      <xdr:colOff>234522</xdr:colOff>
      <xdr:row>18</xdr:row>
      <xdr:rowOff>100428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63F885A7-8C67-4595-A9BF-55221759AC90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5901580" y="3787780"/>
          <a:ext cx="234898" cy="114986"/>
        </a:xfrm>
        <a:prstGeom prst="bentConnector3">
          <a:avLst>
            <a:gd name="adj1" fmla="val 19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127001</xdr:colOff>
      <xdr:row>17</xdr:row>
      <xdr:rowOff>0</xdr:rowOff>
    </xdr:from>
    <xdr:to>
      <xdr:col>35</xdr:col>
      <xdr:colOff>152607</xdr:colOff>
      <xdr:row>17</xdr:row>
      <xdr:rowOff>97662</xdr:rowOff>
    </xdr:to>
    <xdr:cxnSp macro="">
      <xdr:nvCxnSpPr>
        <xdr:cNvPr id="6" name="AutoShape 3">
          <a:extLst>
            <a:ext uri="{FF2B5EF4-FFF2-40B4-BE49-F238E27FC236}">
              <a16:creationId xmlns:a16="http://schemas.microsoft.com/office/drawing/2014/main" id="{1FAD1897-922C-4E63-9655-EA15F4680AC2}"/>
            </a:ext>
          </a:extLst>
        </xdr:cNvPr>
        <xdr:cNvCxnSpPr>
          <a:cxnSpLocks noChangeShapeType="1"/>
        </xdr:cNvCxnSpPr>
      </xdr:nvCxnSpPr>
      <xdr:spPr bwMode="auto">
        <a:xfrm rot="10800000">
          <a:off x="7694707" y="3727824"/>
          <a:ext cx="765194" cy="97662"/>
        </a:xfrm>
        <a:prstGeom prst="bentConnector3">
          <a:avLst>
            <a:gd name="adj1" fmla="val 997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79380</xdr:colOff>
      <xdr:row>11</xdr:row>
      <xdr:rowOff>0</xdr:rowOff>
    </xdr:from>
    <xdr:to>
      <xdr:col>6</xdr:col>
      <xdr:colOff>40484</xdr:colOff>
      <xdr:row>11</xdr:row>
      <xdr:rowOff>195676</xdr:rowOff>
    </xdr:to>
    <xdr:cxnSp macro="">
      <xdr:nvCxnSpPr>
        <xdr:cNvPr id="10" name="AutoShape 1">
          <a:extLst>
            <a:ext uri="{FF2B5EF4-FFF2-40B4-BE49-F238E27FC236}">
              <a16:creationId xmlns:a16="http://schemas.microsoft.com/office/drawing/2014/main" id="{84B36152-D56F-4F4D-9B98-8B7D6B74CD65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1109063" y="2550130"/>
          <a:ext cx="195676" cy="127792"/>
        </a:xfrm>
        <a:prstGeom prst="bentConnector3">
          <a:avLst>
            <a:gd name="adj1" fmla="val 2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32</xdr:row>
      <xdr:rowOff>66675</xdr:rowOff>
    </xdr:from>
    <xdr:to>
      <xdr:col>28</xdr:col>
      <xdr:colOff>9525</xdr:colOff>
      <xdr:row>34</xdr:row>
      <xdr:rowOff>142875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B4B2335B-A0EE-4604-9287-9B7440AD38CD}"/>
            </a:ext>
          </a:extLst>
        </xdr:cNvPr>
        <xdr:cNvCxnSpPr>
          <a:cxnSpLocks noChangeShapeType="1"/>
        </xdr:cNvCxnSpPr>
      </xdr:nvCxnSpPr>
      <xdr:spPr bwMode="auto">
        <a:xfrm rot="5400000">
          <a:off x="6696075" y="7067550"/>
          <a:ext cx="466725" cy="733425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119536</xdr:colOff>
      <xdr:row>17</xdr:row>
      <xdr:rowOff>0</xdr:rowOff>
    </xdr:from>
    <xdr:to>
      <xdr:col>25</xdr:col>
      <xdr:colOff>234522</xdr:colOff>
      <xdr:row>18</xdr:row>
      <xdr:rowOff>100428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7BF0DECB-C6AC-4D55-ABCC-CD19B9459C58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6546665" y="3840821"/>
          <a:ext cx="233778" cy="114986"/>
        </a:xfrm>
        <a:prstGeom prst="bentConnector3">
          <a:avLst>
            <a:gd name="adj1" fmla="val 19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127001</xdr:colOff>
      <xdr:row>17</xdr:row>
      <xdr:rowOff>0</xdr:rowOff>
    </xdr:from>
    <xdr:to>
      <xdr:col>35</xdr:col>
      <xdr:colOff>152607</xdr:colOff>
      <xdr:row>17</xdr:row>
      <xdr:rowOff>97662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58538047-17CC-4D14-94FC-E96CAA5DF5E6}"/>
            </a:ext>
          </a:extLst>
        </xdr:cNvPr>
        <xdr:cNvCxnSpPr>
          <a:cxnSpLocks noChangeShapeType="1"/>
        </xdr:cNvCxnSpPr>
      </xdr:nvCxnSpPr>
      <xdr:spPr bwMode="auto">
        <a:xfrm rot="10800000">
          <a:off x="8480426" y="3781425"/>
          <a:ext cx="825706" cy="97662"/>
        </a:xfrm>
        <a:prstGeom prst="bentConnector3">
          <a:avLst>
            <a:gd name="adj1" fmla="val 997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79380</xdr:colOff>
      <xdr:row>11</xdr:row>
      <xdr:rowOff>0</xdr:rowOff>
    </xdr:from>
    <xdr:to>
      <xdr:col>6</xdr:col>
      <xdr:colOff>40484</xdr:colOff>
      <xdr:row>11</xdr:row>
      <xdr:rowOff>195676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ED166214-395F-4066-BF3B-C20FCE1DD948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1247969" y="2489011"/>
          <a:ext cx="195676" cy="227804"/>
        </a:xfrm>
        <a:prstGeom prst="bentConnector3">
          <a:avLst>
            <a:gd name="adj1" fmla="val 2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32</xdr:row>
      <xdr:rowOff>66675</xdr:rowOff>
    </xdr:from>
    <xdr:to>
      <xdr:col>28</xdr:col>
      <xdr:colOff>9525</xdr:colOff>
      <xdr:row>34</xdr:row>
      <xdr:rowOff>142875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6FC4A3D1-6BA9-475F-B124-8EA7DDC5F465}"/>
            </a:ext>
          </a:extLst>
        </xdr:cNvPr>
        <xdr:cNvCxnSpPr>
          <a:cxnSpLocks noChangeShapeType="1"/>
        </xdr:cNvCxnSpPr>
      </xdr:nvCxnSpPr>
      <xdr:spPr bwMode="auto">
        <a:xfrm rot="5400000">
          <a:off x="6696075" y="7067550"/>
          <a:ext cx="466725" cy="733425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119536</xdr:colOff>
      <xdr:row>17</xdr:row>
      <xdr:rowOff>0</xdr:rowOff>
    </xdr:from>
    <xdr:to>
      <xdr:col>25</xdr:col>
      <xdr:colOff>234522</xdr:colOff>
      <xdr:row>18</xdr:row>
      <xdr:rowOff>100428</xdr:rowOff>
    </xdr:to>
    <xdr:cxnSp macro="">
      <xdr:nvCxnSpPr>
        <xdr:cNvPr id="3" name="AutoShape 1">
          <a:extLst>
            <a:ext uri="{FF2B5EF4-FFF2-40B4-BE49-F238E27FC236}">
              <a16:creationId xmlns:a16="http://schemas.microsoft.com/office/drawing/2014/main" id="{32A5F25C-DFE4-4D72-A18E-BB293070CBBC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6546665" y="3840821"/>
          <a:ext cx="233778" cy="114986"/>
        </a:xfrm>
        <a:prstGeom prst="bentConnector3">
          <a:avLst>
            <a:gd name="adj1" fmla="val 19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127001</xdr:colOff>
      <xdr:row>17</xdr:row>
      <xdr:rowOff>0</xdr:rowOff>
    </xdr:from>
    <xdr:to>
      <xdr:col>35</xdr:col>
      <xdr:colOff>152607</xdr:colOff>
      <xdr:row>17</xdr:row>
      <xdr:rowOff>97662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B3DC83BE-6804-44B9-9F16-0CDAAA9633E4}"/>
            </a:ext>
          </a:extLst>
        </xdr:cNvPr>
        <xdr:cNvCxnSpPr>
          <a:cxnSpLocks noChangeShapeType="1"/>
        </xdr:cNvCxnSpPr>
      </xdr:nvCxnSpPr>
      <xdr:spPr bwMode="auto">
        <a:xfrm rot="10800000">
          <a:off x="8480426" y="3781425"/>
          <a:ext cx="825706" cy="97662"/>
        </a:xfrm>
        <a:prstGeom prst="bentConnector3">
          <a:avLst>
            <a:gd name="adj1" fmla="val 997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79380</xdr:colOff>
      <xdr:row>11</xdr:row>
      <xdr:rowOff>0</xdr:rowOff>
    </xdr:from>
    <xdr:to>
      <xdr:col>6</xdr:col>
      <xdr:colOff>40484</xdr:colOff>
      <xdr:row>11</xdr:row>
      <xdr:rowOff>195676</xdr:rowOff>
    </xdr:to>
    <xdr:cxnSp macro="">
      <xdr:nvCxnSpPr>
        <xdr:cNvPr id="5" name="AutoShape 1">
          <a:extLst>
            <a:ext uri="{FF2B5EF4-FFF2-40B4-BE49-F238E27FC236}">
              <a16:creationId xmlns:a16="http://schemas.microsoft.com/office/drawing/2014/main" id="{F423D3E8-A260-4CBB-BAE6-06DEB36830B7}"/>
            </a:ext>
          </a:extLst>
        </xdr:cNvPr>
        <xdr:cNvCxnSpPr>
          <a:cxnSpLocks noChangeShapeType="1"/>
        </xdr:cNvCxnSpPr>
      </xdr:nvCxnSpPr>
      <xdr:spPr bwMode="auto">
        <a:xfrm rot="16200000" flipV="1">
          <a:off x="1247969" y="2489011"/>
          <a:ext cx="195676" cy="227804"/>
        </a:xfrm>
        <a:prstGeom prst="bentConnector3">
          <a:avLst>
            <a:gd name="adj1" fmla="val 2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-NT2023\profiles\&#65288;%5eo&#65342;)&#36039;&#26684;&#31649;&#29702;&#35506;&#20491;&#20154;&#12405;&#12361;&#12427;&#12384;\&#20837;&#21147;&#29992;&#32025;\&#9661;&#36039;&#26684;&#21462;&#24471;&#38306;&#36899;&#96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X表"/>
      <sheetName val="Y表"/>
      <sheetName val="Y裏"/>
      <sheetName val="内部Ｙ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0220-C806-41E0-ABAD-162BF2354273}">
  <dimension ref="A1:BS87"/>
  <sheetViews>
    <sheetView showGridLines="0" tabSelected="1" zoomScale="90" zoomScaleNormal="90" workbookViewId="0">
      <selection activeCell="N59" sqref="N59:R59"/>
    </sheetView>
  </sheetViews>
  <sheetFormatPr defaultColWidth="2.25" defaultRowHeight="18" customHeight="1"/>
  <cols>
    <col min="1" max="3" width="3.25" style="1" customWidth="1"/>
    <col min="4" max="4" width="2.75" style="1" customWidth="1"/>
    <col min="5" max="5" width="2.625" style="1" customWidth="1"/>
    <col min="6" max="7" width="3.5" style="1" customWidth="1"/>
    <col min="8" max="12" width="3.5" style="1" bestFit="1" customWidth="1"/>
    <col min="13" max="13" width="4.125" style="1" bestFit="1" customWidth="1"/>
    <col min="14" max="45" width="3.5" style="1" bestFit="1" customWidth="1"/>
    <col min="46" max="16384" width="2.25" style="1"/>
  </cols>
  <sheetData>
    <row r="1" spans="1:45" ht="18" customHeight="1">
      <c r="A1" s="199" t="s">
        <v>0</v>
      </c>
      <c r="B1" s="199"/>
      <c r="C1" s="199"/>
      <c r="D1" s="199"/>
    </row>
    <row r="2" spans="1:45" ht="36" customHeight="1">
      <c r="A2" s="200" t="s">
        <v>100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</row>
    <row r="3" spans="1:45" s="2" customFormat="1" ht="12" customHeight="1">
      <c r="AG3" s="201" t="str">
        <f>IF(N58="","令和　　年　　月　　日",N58)</f>
        <v>令和　　年　　月　　日</v>
      </c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</row>
    <row r="4" spans="1:45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</row>
    <row r="5" spans="1:45" ht="21" customHeight="1">
      <c r="A5" s="203" t="s">
        <v>1</v>
      </c>
      <c r="B5" s="203"/>
      <c r="C5" s="203"/>
      <c r="D5" s="203"/>
      <c r="E5" s="203"/>
      <c r="F5" s="139" t="s">
        <v>2</v>
      </c>
      <c r="G5" s="143" t="s">
        <v>3</v>
      </c>
      <c r="H5" s="143"/>
      <c r="I5" s="143"/>
      <c r="J5" s="143"/>
      <c r="K5" s="143"/>
      <c r="L5" s="204" t="s">
        <v>4</v>
      </c>
      <c r="M5" s="204"/>
      <c r="N5" s="204"/>
      <c r="O5" s="204"/>
      <c r="P5" s="204"/>
      <c r="Q5" s="204"/>
      <c r="R5" s="204"/>
      <c r="S5" s="204"/>
      <c r="T5" s="204"/>
      <c r="U5" s="2"/>
      <c r="V5" s="2"/>
      <c r="W5" s="2"/>
      <c r="X5" s="139" t="s">
        <v>5</v>
      </c>
      <c r="Y5" s="139"/>
      <c r="Z5" s="139"/>
      <c r="AA5" s="139"/>
      <c r="AB5" s="139"/>
      <c r="AC5" s="139"/>
      <c r="AD5" s="188" t="s">
        <v>95</v>
      </c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90"/>
    </row>
    <row r="6" spans="1:45" ht="18.75" customHeight="1">
      <c r="A6" s="203"/>
      <c r="B6" s="203"/>
      <c r="C6" s="203"/>
      <c r="D6" s="203"/>
      <c r="E6" s="203"/>
      <c r="F6" s="139"/>
      <c r="G6" s="143" t="s">
        <v>6</v>
      </c>
      <c r="H6" s="143"/>
      <c r="I6" s="143" t="s">
        <v>7</v>
      </c>
      <c r="J6" s="143"/>
      <c r="K6" s="143"/>
      <c r="L6" s="187" t="s">
        <v>8</v>
      </c>
      <c r="M6" s="187"/>
      <c r="N6" s="187"/>
      <c r="O6" s="187"/>
      <c r="P6" s="187"/>
      <c r="Q6" s="187"/>
      <c r="R6" s="187"/>
      <c r="S6" s="187"/>
      <c r="T6" s="187"/>
      <c r="U6" s="2"/>
      <c r="V6" s="2"/>
      <c r="W6" s="2"/>
      <c r="X6" s="139"/>
      <c r="Y6" s="139"/>
      <c r="Z6" s="139"/>
      <c r="AA6" s="139"/>
      <c r="AB6" s="139"/>
      <c r="AC6" s="139"/>
      <c r="AD6" s="188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90"/>
    </row>
    <row r="7" spans="1:45" ht="15" customHeight="1">
      <c r="A7" s="203"/>
      <c r="B7" s="203"/>
      <c r="C7" s="203"/>
      <c r="D7" s="203"/>
      <c r="E7" s="203"/>
      <c r="F7" s="32">
        <v>1</v>
      </c>
      <c r="G7" s="32">
        <v>2</v>
      </c>
      <c r="H7" s="32">
        <v>3</v>
      </c>
      <c r="I7" s="32">
        <v>4</v>
      </c>
      <c r="J7" s="32">
        <v>5</v>
      </c>
      <c r="K7" s="32">
        <v>6</v>
      </c>
      <c r="L7" s="32">
        <v>7</v>
      </c>
      <c r="M7" s="32">
        <v>8</v>
      </c>
      <c r="N7" s="32">
        <v>9</v>
      </c>
      <c r="O7" s="32">
        <v>10</v>
      </c>
      <c r="P7" s="32">
        <v>11</v>
      </c>
      <c r="Q7" s="32">
        <v>12</v>
      </c>
      <c r="R7" s="32">
        <v>13</v>
      </c>
      <c r="S7" s="32">
        <v>14</v>
      </c>
      <c r="T7" s="32">
        <v>15</v>
      </c>
      <c r="U7" s="2"/>
      <c r="V7" s="2"/>
      <c r="W7" s="2"/>
      <c r="X7" s="139" t="s">
        <v>9</v>
      </c>
      <c r="Y7" s="139"/>
      <c r="Z7" s="139"/>
      <c r="AA7" s="139"/>
      <c r="AB7" s="139"/>
      <c r="AC7" s="139"/>
      <c r="AD7" s="188" t="s">
        <v>96</v>
      </c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90"/>
    </row>
    <row r="8" spans="1:45" ht="27.75" customHeight="1">
      <c r="A8" s="203"/>
      <c r="B8" s="203"/>
      <c r="C8" s="203"/>
      <c r="D8" s="203"/>
      <c r="E8" s="203"/>
      <c r="F8" s="78" t="s">
        <v>10</v>
      </c>
      <c r="G8" s="77" t="str">
        <f>MID($N$59,1,1)</f>
        <v>0</v>
      </c>
      <c r="H8" s="77" t="str">
        <f>MID($N$59,2,1)</f>
        <v>7</v>
      </c>
      <c r="I8" s="77" t="str">
        <f>MID($N$59,3,1)</f>
        <v>5</v>
      </c>
      <c r="J8" s="77" t="str">
        <f>MID($N$59,4,1)</f>
        <v>6</v>
      </c>
      <c r="K8" s="77" t="str">
        <f>MID($N$59,5,1)</f>
        <v>8</v>
      </c>
      <c r="L8" s="77" t="str">
        <f>MID($N$60,1,1)</f>
        <v/>
      </c>
      <c r="M8" s="77" t="str">
        <f>MID($N$60,2,1)</f>
        <v/>
      </c>
      <c r="N8" s="77" t="str">
        <f t="shared" ref="N8" si="0">MID($N$60,3,1)</f>
        <v/>
      </c>
      <c r="O8" s="77" t="str">
        <f>MID($N$60,4,1)</f>
        <v/>
      </c>
      <c r="P8" s="77" t="str">
        <f>MID($N$60,5,1)</f>
        <v/>
      </c>
      <c r="Q8" s="77" t="str">
        <f>MID($N$60,6,1)</f>
        <v/>
      </c>
      <c r="R8" s="77" t="str">
        <f>MID($N$60,7,1)</f>
        <v/>
      </c>
      <c r="S8" s="77" t="str">
        <f>MID($N$60,8,1)</f>
        <v/>
      </c>
      <c r="T8" s="77" t="str">
        <f>MID($N$60,9,1)</f>
        <v/>
      </c>
      <c r="U8" s="2"/>
      <c r="V8" s="2"/>
      <c r="W8" s="2"/>
      <c r="X8" s="139"/>
      <c r="Y8" s="139"/>
      <c r="Z8" s="139"/>
      <c r="AA8" s="139"/>
      <c r="AB8" s="139"/>
      <c r="AC8" s="139"/>
      <c r="AD8" s="188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90"/>
    </row>
    <row r="9" spans="1:45" ht="11.1" customHeight="1">
      <c r="A9" s="5"/>
      <c r="B9" s="5"/>
      <c r="C9" s="5"/>
      <c r="D9" s="5"/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  <c r="V9" s="2"/>
      <c r="W9" s="2"/>
      <c r="X9" s="2"/>
      <c r="Y9" s="2"/>
      <c r="Z9" s="2"/>
      <c r="AA9" s="2"/>
      <c r="AB9" s="2"/>
      <c r="AC9" s="2"/>
    </row>
    <row r="10" spans="1:45" ht="25.5" customHeight="1">
      <c r="A10" s="191" t="s">
        <v>11</v>
      </c>
      <c r="B10" s="192"/>
      <c r="C10" s="192"/>
      <c r="D10" s="192"/>
      <c r="E10" s="193"/>
      <c r="F10" s="32" t="s">
        <v>12</v>
      </c>
      <c r="G10" s="197" t="s">
        <v>13</v>
      </c>
      <c r="H10" s="197"/>
      <c r="I10" s="197" t="s">
        <v>14</v>
      </c>
      <c r="J10" s="197"/>
      <c r="K10" s="197" t="s">
        <v>15</v>
      </c>
      <c r="L10" s="197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89" t="s">
        <v>75</v>
      </c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1"/>
    </row>
    <row r="11" spans="1:45" ht="26.25" customHeight="1">
      <c r="A11" s="194"/>
      <c r="B11" s="195"/>
      <c r="C11" s="195"/>
      <c r="D11" s="195"/>
      <c r="E11" s="196"/>
      <c r="F11" s="77" t="str">
        <f>MID($N$61,1,1)</f>
        <v/>
      </c>
      <c r="G11" s="77" t="str">
        <f>MID($N$61,2,1)</f>
        <v/>
      </c>
      <c r="H11" s="77" t="str">
        <f>MID($N$61,3,1)</f>
        <v/>
      </c>
      <c r="I11" s="77" t="str">
        <f>MID($N$61,4,1)</f>
        <v/>
      </c>
      <c r="J11" s="77" t="str">
        <f>MID($N$61,5,1)</f>
        <v/>
      </c>
      <c r="K11" s="77" t="str">
        <f>MID($N$61,6,1)</f>
        <v/>
      </c>
      <c r="L11" s="77" t="str">
        <f>MID($N$61,7,1)</f>
        <v/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34"/>
      <c r="AD11" s="92" t="s">
        <v>55</v>
      </c>
      <c r="AE11" s="92"/>
      <c r="AF11" s="30">
        <v>64</v>
      </c>
      <c r="AG11" s="30">
        <v>65</v>
      </c>
      <c r="AH11" s="30">
        <v>66</v>
      </c>
      <c r="AI11" s="30">
        <v>67</v>
      </c>
      <c r="AJ11" s="30">
        <v>68</v>
      </c>
      <c r="AK11" s="30">
        <v>69</v>
      </c>
      <c r="AL11" s="30">
        <v>70</v>
      </c>
      <c r="AM11" s="30">
        <v>71</v>
      </c>
      <c r="AN11" s="30">
        <v>72</v>
      </c>
      <c r="AO11" s="30">
        <v>73</v>
      </c>
      <c r="AP11" s="30">
        <v>74</v>
      </c>
      <c r="AQ11" s="30">
        <v>75</v>
      </c>
    </row>
    <row r="12" spans="1:45" ht="26.25" customHeight="1">
      <c r="A12" s="5"/>
      <c r="B12" s="5"/>
      <c r="C12" s="5"/>
      <c r="D12" s="5"/>
      <c r="E12" s="5"/>
      <c r="F12" s="7"/>
      <c r="G12" s="198" t="s">
        <v>77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35"/>
      <c r="AD12" s="92"/>
      <c r="AE12" s="92"/>
      <c r="AF12" s="74" t="str">
        <f>MID($N$74,1,1)</f>
        <v/>
      </c>
      <c r="AG12" s="74" t="str">
        <f>MID($N$74,2,1)</f>
        <v/>
      </c>
      <c r="AH12" s="74" t="str">
        <f>MID($N$74,3,1)</f>
        <v/>
      </c>
      <c r="AI12" s="74" t="str">
        <f>MID($N$74,4,1)</f>
        <v/>
      </c>
      <c r="AJ12" s="74" t="str">
        <f>MID($N$74,5,1)</f>
        <v/>
      </c>
      <c r="AK12" s="74" t="str">
        <f>MID($N$74,6,1)</f>
        <v/>
      </c>
      <c r="AL12" s="74" t="str">
        <f>MID($N$74,7,1)</f>
        <v/>
      </c>
      <c r="AM12" s="74" t="str">
        <f>MID($N$74,8,1)</f>
        <v/>
      </c>
      <c r="AN12" s="74" t="str">
        <f>MID($N$74,9,1)</f>
        <v/>
      </c>
      <c r="AO12" s="74" t="str">
        <f>MID($N$74,10,1)</f>
        <v/>
      </c>
      <c r="AP12" s="74" t="str">
        <f>MID($N$74,11,1)</f>
        <v/>
      </c>
      <c r="AQ12" s="74" t="str">
        <f>MID($N$74,12,1)</f>
        <v/>
      </c>
    </row>
    <row r="13" spans="1:45" ht="11.45" customHeight="1">
      <c r="A13" s="36"/>
      <c r="B13" s="36"/>
      <c r="C13" s="36"/>
      <c r="D13" s="36"/>
      <c r="E13" s="36"/>
      <c r="F13" s="2"/>
      <c r="G13" s="2"/>
      <c r="H13" s="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63"/>
      <c r="AK13" s="63"/>
      <c r="AL13" s="63"/>
      <c r="AM13" s="63"/>
      <c r="AN13" s="63"/>
      <c r="AO13" s="63"/>
      <c r="AP13" s="63"/>
      <c r="AQ13" s="63"/>
    </row>
    <row r="14" spans="1:45" ht="12.75" customHeight="1">
      <c r="A14" s="178" t="s">
        <v>16</v>
      </c>
      <c r="B14" s="179"/>
      <c r="C14" s="180"/>
      <c r="D14" s="143" t="s">
        <v>17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 t="s">
        <v>18</v>
      </c>
      <c r="AA14" s="143"/>
      <c r="AB14" s="143"/>
      <c r="AC14" s="143"/>
      <c r="AD14" s="143"/>
      <c r="AE14" s="143"/>
      <c r="AF14" s="143"/>
      <c r="AG14" s="139" t="s">
        <v>19</v>
      </c>
      <c r="AH14" s="163" t="s">
        <v>20</v>
      </c>
      <c r="AI14" s="163"/>
      <c r="AJ14" s="163"/>
      <c r="AK14" s="163"/>
      <c r="AL14" s="163"/>
      <c r="AM14" s="163"/>
      <c r="AN14" s="163"/>
      <c r="AO14" s="163"/>
      <c r="AP14" s="163"/>
      <c r="AQ14" s="163"/>
    </row>
    <row r="15" spans="1:45" ht="12.75" customHeight="1">
      <c r="A15" s="181"/>
      <c r="B15" s="182"/>
      <c r="C15" s="18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30" t="s">
        <v>21</v>
      </c>
      <c r="AA15" s="163" t="s">
        <v>22</v>
      </c>
      <c r="AB15" s="163"/>
      <c r="AC15" s="163" t="s">
        <v>23</v>
      </c>
      <c r="AD15" s="163"/>
      <c r="AE15" s="163" t="s">
        <v>24</v>
      </c>
      <c r="AF15" s="163"/>
      <c r="AG15" s="139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</row>
    <row r="16" spans="1:45" ht="15" customHeight="1">
      <c r="A16" s="181"/>
      <c r="B16" s="182"/>
      <c r="C16" s="183"/>
      <c r="D16" s="92" t="s">
        <v>25</v>
      </c>
      <c r="E16" s="92"/>
      <c r="F16" s="30">
        <v>19</v>
      </c>
      <c r="G16" s="30">
        <v>20</v>
      </c>
      <c r="H16" s="30">
        <v>21</v>
      </c>
      <c r="I16" s="30">
        <v>22</v>
      </c>
      <c r="J16" s="30">
        <v>23</v>
      </c>
      <c r="K16" s="30">
        <v>24</v>
      </c>
      <c r="L16" s="30">
        <v>25</v>
      </c>
      <c r="M16" s="30">
        <v>26</v>
      </c>
      <c r="N16" s="30">
        <v>27</v>
      </c>
      <c r="O16" s="30">
        <v>28</v>
      </c>
      <c r="P16" s="30">
        <v>29</v>
      </c>
      <c r="Q16" s="30">
        <v>30</v>
      </c>
      <c r="R16" s="30">
        <v>31</v>
      </c>
      <c r="S16" s="30">
        <v>32</v>
      </c>
      <c r="T16" s="30">
        <v>33</v>
      </c>
      <c r="U16" s="30">
        <v>34</v>
      </c>
      <c r="V16" s="30">
        <v>35</v>
      </c>
      <c r="W16" s="30">
        <v>36</v>
      </c>
      <c r="X16" s="30">
        <v>37</v>
      </c>
      <c r="Y16" s="30">
        <v>38</v>
      </c>
      <c r="Z16" s="30">
        <v>39</v>
      </c>
      <c r="AA16" s="30">
        <v>40</v>
      </c>
      <c r="AB16" s="30">
        <v>41</v>
      </c>
      <c r="AC16" s="30">
        <v>42</v>
      </c>
      <c r="AD16" s="30">
        <v>43</v>
      </c>
      <c r="AE16" s="30">
        <v>44</v>
      </c>
      <c r="AF16" s="30">
        <v>45</v>
      </c>
      <c r="AG16" s="30">
        <v>46</v>
      </c>
      <c r="AH16" s="30">
        <v>47</v>
      </c>
      <c r="AI16" s="30">
        <v>48</v>
      </c>
      <c r="AJ16" s="30">
        <v>49</v>
      </c>
      <c r="AK16" s="30">
        <v>50</v>
      </c>
      <c r="AL16" s="30">
        <v>51</v>
      </c>
      <c r="AM16" s="30">
        <v>52</v>
      </c>
      <c r="AN16" s="30">
        <v>53</v>
      </c>
      <c r="AO16" s="30">
        <v>54</v>
      </c>
      <c r="AP16" s="30">
        <v>55</v>
      </c>
      <c r="AQ16" s="30">
        <v>56</v>
      </c>
    </row>
    <row r="17" spans="1:45" ht="24.75" customHeight="1">
      <c r="A17" s="181"/>
      <c r="B17" s="182"/>
      <c r="C17" s="183"/>
      <c r="D17" s="92"/>
      <c r="E17" s="92"/>
      <c r="F17" s="74" t="str">
        <f>MID($N$62,1,1)</f>
        <v/>
      </c>
      <c r="G17" s="74" t="str">
        <f>MID($N$62,2,1)</f>
        <v/>
      </c>
      <c r="H17" s="74" t="str">
        <f>MID($N$62,3,1)</f>
        <v/>
      </c>
      <c r="I17" s="74" t="str">
        <f>MID($N$62,4,1)</f>
        <v/>
      </c>
      <c r="J17" s="74" t="str">
        <f>MID($N$62,5,1)</f>
        <v/>
      </c>
      <c r="K17" s="74" t="str">
        <f>MID($N$62,6,1)</f>
        <v/>
      </c>
      <c r="L17" s="74" t="str">
        <f>MID($N$62,7,1)</f>
        <v/>
      </c>
      <c r="M17" s="74" t="str">
        <f>MID($N$62,8,1)</f>
        <v/>
      </c>
      <c r="N17" s="74" t="str">
        <f>MID($N$62,9,1)</f>
        <v/>
      </c>
      <c r="O17" s="74" t="str">
        <f>MID($N$62,10,1)</f>
        <v/>
      </c>
      <c r="P17" s="74" t="str">
        <f>MID($N$62,11,1)</f>
        <v/>
      </c>
      <c r="Q17" s="74" t="str">
        <f>MID($N$62,12,1)</f>
        <v/>
      </c>
      <c r="R17" s="74" t="str">
        <f>MID($N$62,13,1)</f>
        <v/>
      </c>
      <c r="S17" s="74" t="str">
        <f>MID($N$62,14,1)</f>
        <v/>
      </c>
      <c r="T17" s="74" t="str">
        <f>MID($N$62,15,1)</f>
        <v/>
      </c>
      <c r="U17" s="74" t="str">
        <f>MID($N$62,16,1)</f>
        <v/>
      </c>
      <c r="V17" s="74" t="str">
        <f>MID($N$62,17,1)</f>
        <v/>
      </c>
      <c r="W17" s="74" t="str">
        <f>MID($N$62,18,1)</f>
        <v/>
      </c>
      <c r="X17" s="74" t="str">
        <f>MID($N$62,19,1)</f>
        <v/>
      </c>
      <c r="Y17" s="74" t="str">
        <f>MID($N$62,20,1)</f>
        <v/>
      </c>
      <c r="Z17" s="74" t="str">
        <f>MID($N$64,1,1)</f>
        <v/>
      </c>
      <c r="AA17" s="74" t="str">
        <f>MID($N$64,2,1)</f>
        <v/>
      </c>
      <c r="AB17" s="74" t="str">
        <f>MID($N$64,3,1)</f>
        <v/>
      </c>
      <c r="AC17" s="74" t="str">
        <f>MID($N$64,4,1)</f>
        <v/>
      </c>
      <c r="AD17" s="74" t="str">
        <f>MID($N$64,5,1)</f>
        <v/>
      </c>
      <c r="AE17" s="74" t="str">
        <f>MID($N$64,6,1)</f>
        <v/>
      </c>
      <c r="AF17" s="74" t="str">
        <f>MID($N$64,7,1)</f>
        <v/>
      </c>
      <c r="AG17" s="75" t="str">
        <f>MID($N$65,1,1)</f>
        <v/>
      </c>
      <c r="AH17" s="76" t="str">
        <f>MID($N$66,1,1)</f>
        <v/>
      </c>
      <c r="AI17" s="76" t="str">
        <f>MID($N$66,2,1)</f>
        <v/>
      </c>
      <c r="AJ17" s="76" t="str">
        <f>MID($N$66,3,1)</f>
        <v/>
      </c>
      <c r="AK17" s="76" t="str">
        <f>MID($N$66,4,1)</f>
        <v/>
      </c>
      <c r="AL17" s="76" t="str">
        <f>MID($N$66,5,1)</f>
        <v/>
      </c>
      <c r="AM17" s="76" t="str">
        <f>MID($N$66,6,1)</f>
        <v/>
      </c>
      <c r="AN17" s="76" t="str">
        <f>MID($N$66,7,1)</f>
        <v/>
      </c>
      <c r="AO17" s="77" t="str">
        <f>MID($N$66,8,1)</f>
        <v/>
      </c>
      <c r="AP17" s="77" t="str">
        <f>MID($N$66,9,1)</f>
        <v/>
      </c>
      <c r="AQ17" s="77" t="str">
        <f>MID($N$66,10,1)</f>
        <v/>
      </c>
    </row>
    <row r="18" spans="1:45" s="8" customFormat="1" ht="10.5" customHeight="1">
      <c r="A18" s="181"/>
      <c r="B18" s="182"/>
      <c r="C18" s="183"/>
      <c r="D18" s="155" t="s">
        <v>26</v>
      </c>
      <c r="E18" s="156"/>
      <c r="F18" s="155" t="s">
        <v>27</v>
      </c>
      <c r="G18" s="152"/>
      <c r="H18" s="13"/>
      <c r="I18" s="13"/>
      <c r="J18" s="13"/>
      <c r="K18" s="13"/>
      <c r="L18" s="13"/>
      <c r="M18" s="13"/>
      <c r="N18" s="13"/>
      <c r="O18" s="152" t="s">
        <v>28</v>
      </c>
      <c r="P18" s="152"/>
      <c r="Q18" s="152"/>
      <c r="R18" s="13"/>
      <c r="S18" s="13"/>
      <c r="T18" s="13"/>
      <c r="U18" s="13"/>
      <c r="V18" s="13"/>
      <c r="W18" s="13"/>
      <c r="X18" s="13"/>
      <c r="Y18" s="14"/>
      <c r="AK18" s="88" t="s">
        <v>74</v>
      </c>
      <c r="AL18" s="88"/>
      <c r="AM18" s="88"/>
      <c r="AN18" s="88"/>
      <c r="AO18" s="88"/>
      <c r="AP18" s="88"/>
      <c r="AQ18" s="88"/>
      <c r="AR18" s="88"/>
      <c r="AS18" s="88"/>
    </row>
    <row r="19" spans="1:45" s="8" customFormat="1" ht="19.5" customHeight="1">
      <c r="A19" s="184"/>
      <c r="B19" s="185"/>
      <c r="C19" s="186"/>
      <c r="D19" s="160"/>
      <c r="E19" s="162"/>
      <c r="F19" s="15"/>
      <c r="G19" s="167" t="str">
        <f>IF(N63="","",N63)</f>
        <v/>
      </c>
      <c r="H19" s="167">
        <f>[1]入力!$E$9</f>
        <v>0</v>
      </c>
      <c r="I19" s="167">
        <f>[1]入力!$E$9</f>
        <v>0</v>
      </c>
      <c r="J19" s="167">
        <f>[1]入力!$E$9</f>
        <v>0</v>
      </c>
      <c r="K19" s="167">
        <f>[1]入力!$E$9</f>
        <v>0</v>
      </c>
      <c r="L19" s="167">
        <f>[1]入力!$E$9</f>
        <v>0</v>
      </c>
      <c r="M19" s="167">
        <f>[1]入力!$E$9</f>
        <v>0</v>
      </c>
      <c r="N19" s="167">
        <f>[1]入力!$E$9</f>
        <v>0</v>
      </c>
      <c r="O19" s="167"/>
      <c r="P19" s="16"/>
      <c r="Q19" s="167" t="str">
        <f>IF(T63="","",T63)</f>
        <v/>
      </c>
      <c r="R19" s="167">
        <f>[1]入力!$H$9</f>
        <v>0</v>
      </c>
      <c r="S19" s="167">
        <f>[1]入力!$H$9</f>
        <v>0</v>
      </c>
      <c r="T19" s="167">
        <f>[1]入力!$H$9</f>
        <v>0</v>
      </c>
      <c r="U19" s="167">
        <f>[1]入力!$H$9</f>
        <v>0</v>
      </c>
      <c r="V19" s="167">
        <f>[1]入力!$H$9</f>
        <v>0</v>
      </c>
      <c r="W19" s="167">
        <f>[1]入力!$H$9</f>
        <v>0</v>
      </c>
      <c r="X19" s="167">
        <f>[1]入力!$H$9</f>
        <v>0</v>
      </c>
      <c r="Y19" s="168">
        <f>[1]入力!$H$9</f>
        <v>0</v>
      </c>
      <c r="AA19" s="87" t="s">
        <v>54</v>
      </c>
      <c r="AB19" s="87"/>
      <c r="AC19" s="87"/>
      <c r="AD19" s="87"/>
      <c r="AE19" s="87"/>
      <c r="AF19" s="87"/>
      <c r="AG19" s="87"/>
      <c r="AH19" s="87"/>
      <c r="AI19" s="87"/>
      <c r="AJ19" s="87"/>
      <c r="AK19" s="87"/>
    </row>
    <row r="20" spans="1:45" ht="15" customHeight="1">
      <c r="A20" s="119" t="s">
        <v>29</v>
      </c>
      <c r="B20" s="120"/>
      <c r="C20" s="169"/>
      <c r="D20" s="116" t="s">
        <v>30</v>
      </c>
      <c r="E20" s="116"/>
      <c r="F20" s="32">
        <v>19</v>
      </c>
      <c r="G20" s="32">
        <v>20</v>
      </c>
      <c r="H20" s="32">
        <v>21</v>
      </c>
      <c r="I20" s="32"/>
      <c r="J20" s="32">
        <v>22</v>
      </c>
      <c r="K20" s="32">
        <v>23</v>
      </c>
      <c r="L20" s="32">
        <v>24</v>
      </c>
      <c r="M20" s="32">
        <v>25</v>
      </c>
      <c r="N20" s="32">
        <v>26</v>
      </c>
      <c r="O20" s="32">
        <v>27</v>
      </c>
      <c r="P20" s="32">
        <v>28</v>
      </c>
      <c r="Q20" s="32">
        <v>29</v>
      </c>
      <c r="R20" s="32">
        <v>30</v>
      </c>
      <c r="S20" s="32">
        <v>31</v>
      </c>
      <c r="T20" s="32">
        <v>32</v>
      </c>
      <c r="U20" s="32">
        <v>33</v>
      </c>
      <c r="V20" s="32">
        <v>34</v>
      </c>
      <c r="W20" s="32">
        <v>35</v>
      </c>
      <c r="X20" s="32">
        <v>36</v>
      </c>
      <c r="Y20" s="32">
        <v>37</v>
      </c>
      <c r="Z20" s="32">
        <v>38</v>
      </c>
      <c r="AA20" s="32">
        <v>39</v>
      </c>
      <c r="AB20" s="32">
        <v>40</v>
      </c>
      <c r="AC20" s="32">
        <v>41</v>
      </c>
      <c r="AD20" s="32">
        <v>42</v>
      </c>
      <c r="AE20" s="32">
        <v>43</v>
      </c>
      <c r="AF20" s="32">
        <v>44</v>
      </c>
      <c r="AG20" s="32">
        <v>45</v>
      </c>
      <c r="AH20" s="32">
        <v>46</v>
      </c>
      <c r="AI20" s="32">
        <v>47</v>
      </c>
      <c r="AJ20" s="32">
        <v>48</v>
      </c>
      <c r="AK20" s="32">
        <v>49</v>
      </c>
      <c r="AL20" s="32">
        <v>50</v>
      </c>
      <c r="AM20" s="32">
        <v>51</v>
      </c>
      <c r="AN20" s="32">
        <v>52</v>
      </c>
      <c r="AO20" s="32">
        <v>53</v>
      </c>
      <c r="AP20" s="32">
        <v>54</v>
      </c>
      <c r="AQ20" s="32">
        <v>55</v>
      </c>
      <c r="AR20" s="32">
        <v>56</v>
      </c>
      <c r="AS20" s="32">
        <v>57</v>
      </c>
    </row>
    <row r="21" spans="1:45" ht="24.75" customHeight="1">
      <c r="A21" s="170"/>
      <c r="B21" s="171"/>
      <c r="C21" s="172"/>
      <c r="D21" s="116"/>
      <c r="E21" s="116"/>
      <c r="F21" s="77" t="str">
        <f>MID($N$67,1,1)</f>
        <v/>
      </c>
      <c r="G21" s="77" t="str">
        <f>MID($N$67,2,1)</f>
        <v/>
      </c>
      <c r="H21" s="77" t="str">
        <f>MID($N$67,3,1)</f>
        <v/>
      </c>
      <c r="I21" s="79" t="s">
        <v>31</v>
      </c>
      <c r="J21" s="77" t="str">
        <f>MID($N$67,4,1)</f>
        <v/>
      </c>
      <c r="K21" s="77" t="str">
        <f>MID($N$67,5,1)</f>
        <v/>
      </c>
      <c r="L21" s="77" t="str">
        <f>MID($N$67,6,1)</f>
        <v/>
      </c>
      <c r="M21" s="77" t="str">
        <f>MID($N$67,7,1)</f>
        <v/>
      </c>
      <c r="N21" s="77" t="str">
        <f>MID($N$68,1,1)</f>
        <v/>
      </c>
      <c r="O21" s="77" t="str">
        <f>MID($N$68,2,1)</f>
        <v/>
      </c>
      <c r="P21" s="77" t="str">
        <f>MID($N$68,3,1)</f>
        <v/>
      </c>
      <c r="Q21" s="77" t="str">
        <f>MID($N$68,4,1)</f>
        <v/>
      </c>
      <c r="R21" s="77" t="str">
        <f>MID($N$68,5,1)</f>
        <v/>
      </c>
      <c r="S21" s="77" t="str">
        <f>MID($N$68,6,1)</f>
        <v/>
      </c>
      <c r="T21" s="77" t="str">
        <f>MID($N$68,7,1)</f>
        <v/>
      </c>
      <c r="U21" s="77" t="str">
        <f>MID($N$68,8,1)</f>
        <v/>
      </c>
      <c r="V21" s="77" t="str">
        <f>MID($N$68,9,1)</f>
        <v/>
      </c>
      <c r="W21" s="77" t="str">
        <f>MID($N$68,10,1)</f>
        <v/>
      </c>
      <c r="X21" s="77" t="str">
        <f>MID($N$68,11,1)</f>
        <v/>
      </c>
      <c r="Y21" s="77" t="str">
        <f>MID($N$68,12,1)</f>
        <v/>
      </c>
      <c r="Z21" s="77" t="str">
        <f>MID($N$68,13,1)</f>
        <v/>
      </c>
      <c r="AA21" s="77" t="str">
        <f>MID($N$68,14,1)</f>
        <v/>
      </c>
      <c r="AB21" s="77" t="str">
        <f>MID($N$68,15,1)</f>
        <v/>
      </c>
      <c r="AC21" s="77" t="str">
        <f>MID($N$68,16,1)</f>
        <v/>
      </c>
      <c r="AD21" s="77" t="str">
        <f>MID($N$68,17,1)</f>
        <v/>
      </c>
      <c r="AE21" s="77" t="str">
        <f>MID($N$68,18,1)</f>
        <v/>
      </c>
      <c r="AF21" s="77" t="str">
        <f>MID($N$68,19,1)</f>
        <v/>
      </c>
      <c r="AG21" s="77" t="str">
        <f>MID($N$68,20,1)</f>
        <v/>
      </c>
      <c r="AH21" s="77" t="str">
        <f>MID($N$68,21,1)</f>
        <v/>
      </c>
      <c r="AI21" s="77" t="str">
        <f>MID($N$68,22,1)</f>
        <v/>
      </c>
      <c r="AJ21" s="77" t="str">
        <f>MID($N$68,23,1)</f>
        <v/>
      </c>
      <c r="AK21" s="77" t="str">
        <f>MID($N$68,24,1)</f>
        <v/>
      </c>
      <c r="AL21" s="77" t="str">
        <f>MID($N$68,25,1)</f>
        <v/>
      </c>
      <c r="AM21" s="77" t="str">
        <f>MID($N$68,26,1)</f>
        <v/>
      </c>
      <c r="AN21" s="77" t="str">
        <f>MID($N$68,27,1)</f>
        <v/>
      </c>
      <c r="AO21" s="77" t="str">
        <f>MID($N$68,28,1)</f>
        <v/>
      </c>
      <c r="AP21" s="77" t="str">
        <f>MID($N$68,29,1)</f>
        <v/>
      </c>
      <c r="AQ21" s="77" t="str">
        <f>MID($N$68,30,1)</f>
        <v/>
      </c>
      <c r="AR21" s="77" t="str">
        <f>MID($N$68,31,1)</f>
        <v/>
      </c>
      <c r="AS21" s="77" t="str">
        <f>MID($N$68,32,1)</f>
        <v/>
      </c>
    </row>
    <row r="22" spans="1:45" ht="15" customHeight="1">
      <c r="A22" s="170"/>
      <c r="B22" s="171"/>
      <c r="C22" s="172"/>
      <c r="D22" s="117" t="s">
        <v>32</v>
      </c>
      <c r="E22" s="117"/>
      <c r="F22" s="119" t="s">
        <v>33</v>
      </c>
      <c r="G22" s="120"/>
      <c r="H22" s="120"/>
      <c r="I22" s="120"/>
      <c r="J22" s="120"/>
      <c r="K22" s="120"/>
      <c r="L22" s="120"/>
      <c r="M22" s="18"/>
      <c r="N22" s="174" t="str">
        <f>IF(N69="","",N69)</f>
        <v/>
      </c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20"/>
    </row>
    <row r="23" spans="1:45" ht="15" customHeight="1">
      <c r="A23" s="121"/>
      <c r="B23" s="122"/>
      <c r="C23" s="173"/>
      <c r="D23" s="118"/>
      <c r="E23" s="118"/>
      <c r="F23" s="121"/>
      <c r="G23" s="122"/>
      <c r="H23" s="122"/>
      <c r="I23" s="122"/>
      <c r="J23" s="122"/>
      <c r="K23" s="122"/>
      <c r="L23" s="122"/>
      <c r="M23" s="21"/>
      <c r="N23" s="176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22" t="s">
        <v>34</v>
      </c>
      <c r="AF23" s="141" t="s">
        <v>35</v>
      </c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23" t="s">
        <v>36</v>
      </c>
    </row>
    <row r="24" spans="1:45" ht="15" customHeight="1">
      <c r="A24" s="143" t="s">
        <v>37</v>
      </c>
      <c r="B24" s="143"/>
      <c r="C24" s="143"/>
      <c r="D24" s="116" t="s">
        <v>38</v>
      </c>
      <c r="E24" s="116"/>
      <c r="F24" s="24">
        <v>19</v>
      </c>
      <c r="G24" s="32">
        <v>20</v>
      </c>
      <c r="H24" s="32">
        <v>21</v>
      </c>
      <c r="I24" s="32">
        <v>22</v>
      </c>
      <c r="J24" s="32">
        <v>23</v>
      </c>
      <c r="K24" s="32">
        <v>24</v>
      </c>
      <c r="L24" s="32">
        <v>25</v>
      </c>
      <c r="M24" s="32">
        <v>26</v>
      </c>
      <c r="N24" s="32">
        <v>27</v>
      </c>
      <c r="O24" s="32">
        <v>28</v>
      </c>
      <c r="P24" s="32">
        <v>29</v>
      </c>
      <c r="Q24" s="32">
        <v>30</v>
      </c>
      <c r="R24" s="32">
        <v>31</v>
      </c>
      <c r="S24" s="32">
        <v>32</v>
      </c>
      <c r="T24" s="32">
        <v>33</v>
      </c>
      <c r="U24" s="32">
        <v>34</v>
      </c>
      <c r="V24" s="32">
        <v>35</v>
      </c>
      <c r="W24" s="32">
        <v>36</v>
      </c>
      <c r="X24" s="32">
        <v>37</v>
      </c>
      <c r="Y24" s="32">
        <v>38</v>
      </c>
      <c r="Z24" s="32">
        <v>39</v>
      </c>
      <c r="AA24" s="32">
        <v>40</v>
      </c>
      <c r="AB24" s="32">
        <v>41</v>
      </c>
      <c r="AC24" s="32">
        <v>42</v>
      </c>
      <c r="AD24" s="32">
        <v>43</v>
      </c>
      <c r="AE24" s="32">
        <v>44</v>
      </c>
      <c r="AF24" s="32">
        <v>45</v>
      </c>
      <c r="AG24" s="32">
        <v>46</v>
      </c>
      <c r="AH24" s="32">
        <v>47</v>
      </c>
      <c r="AI24" s="32">
        <v>48</v>
      </c>
      <c r="AJ24" s="32">
        <v>49</v>
      </c>
      <c r="AK24" s="32">
        <v>50</v>
      </c>
    </row>
    <row r="25" spans="1:45" ht="24.75" customHeight="1">
      <c r="A25" s="143"/>
      <c r="B25" s="143"/>
      <c r="C25" s="143"/>
      <c r="D25" s="116"/>
      <c r="E25" s="116"/>
      <c r="F25" s="80" t="str">
        <f>MID($N$70,1,1)</f>
        <v/>
      </c>
      <c r="G25" s="77" t="str">
        <f>MID($N$70,2,1)</f>
        <v/>
      </c>
      <c r="H25" s="77" t="str">
        <f>MID($N$70,3,1)</f>
        <v/>
      </c>
      <c r="I25" s="77" t="str">
        <f>MID($N$70,4,1)</f>
        <v/>
      </c>
      <c r="J25" s="77" t="str">
        <f>MID($N$70,5,1)</f>
        <v/>
      </c>
      <c r="K25" s="77" t="str">
        <f>MID($N$70,6,1)</f>
        <v/>
      </c>
      <c r="L25" s="77" t="str">
        <f>MID($N$70,7,1)</f>
        <v/>
      </c>
      <c r="M25" s="77" t="str">
        <f>MID($N$70,8,1)</f>
        <v/>
      </c>
      <c r="N25" s="77" t="str">
        <f>MID($N$70,9,1)</f>
        <v/>
      </c>
      <c r="O25" s="77" t="str">
        <f>MID($N$70,10,1)</f>
        <v/>
      </c>
      <c r="P25" s="77" t="str">
        <f>MID($N$70,11,1)</f>
        <v/>
      </c>
      <c r="Q25" s="77" t="str">
        <f>MID($N$70,12,1)</f>
        <v/>
      </c>
      <c r="R25" s="77" t="str">
        <f>MID($N$70,13,1)</f>
        <v/>
      </c>
      <c r="S25" s="77" t="str">
        <f>MID($N$70,14,1)</f>
        <v/>
      </c>
      <c r="T25" s="77" t="str">
        <f>MID($N$70,15,1)</f>
        <v/>
      </c>
      <c r="U25" s="77" t="str">
        <f>MID($N$70,16,1)</f>
        <v/>
      </c>
      <c r="V25" s="77" t="str">
        <f>MID($N$70,17,1)</f>
        <v/>
      </c>
      <c r="W25" s="77" t="str">
        <f>MID($N$70,18,1)</f>
        <v/>
      </c>
      <c r="X25" s="77" t="str">
        <f>MID($N$70,19,1)</f>
        <v/>
      </c>
      <c r="Y25" s="77" t="str">
        <f>MID($N$70,20,1)</f>
        <v/>
      </c>
      <c r="Z25" s="77" t="str">
        <f>MID($N$70,21,1)</f>
        <v/>
      </c>
      <c r="AA25" s="77" t="str">
        <f>MID($N$70,22,1)</f>
        <v/>
      </c>
      <c r="AB25" s="77" t="str">
        <f>MID($N$70,23,1)</f>
        <v/>
      </c>
      <c r="AC25" s="77" t="str">
        <f>MID($N$70,24,1)</f>
        <v/>
      </c>
      <c r="AD25" s="77" t="str">
        <f>MID($N$70,25,1)</f>
        <v/>
      </c>
      <c r="AE25" s="77" t="str">
        <f>MID($N$70,26,1)</f>
        <v/>
      </c>
      <c r="AF25" s="77" t="str">
        <f>MID($N$70,27,1)</f>
        <v/>
      </c>
      <c r="AG25" s="77" t="str">
        <f>MID($N$70,28,1)</f>
        <v/>
      </c>
      <c r="AH25" s="77" t="str">
        <f>MID($N$70,29,1)</f>
        <v/>
      </c>
      <c r="AI25" s="77" t="str">
        <f>MID($N$70,30,1)</f>
        <v/>
      </c>
      <c r="AJ25" s="77" t="str">
        <f>MID($N$70,31,1)</f>
        <v/>
      </c>
      <c r="AK25" s="77" t="str">
        <f>MID($N$70,32,1)</f>
        <v/>
      </c>
    </row>
    <row r="26" spans="1:45" ht="15" customHeight="1">
      <c r="A26" s="143"/>
      <c r="B26" s="143"/>
      <c r="C26" s="143"/>
      <c r="D26" s="116" t="s">
        <v>39</v>
      </c>
      <c r="E26" s="116"/>
      <c r="F26" s="123" t="str">
        <f>IF(N71="","",N71)</f>
        <v/>
      </c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9"/>
      <c r="AD26" s="19"/>
      <c r="AE26" s="19"/>
      <c r="AF26" s="19"/>
      <c r="AG26" s="19"/>
      <c r="AH26" s="19"/>
      <c r="AI26" s="19"/>
      <c r="AJ26" s="19"/>
      <c r="AK26" s="20"/>
    </row>
    <row r="27" spans="1:45" ht="15" customHeight="1">
      <c r="A27" s="143"/>
      <c r="B27" s="143"/>
      <c r="C27" s="143"/>
      <c r="D27" s="116"/>
      <c r="E27" s="116"/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41" t="s">
        <v>40</v>
      </c>
      <c r="AD27" s="141"/>
      <c r="AE27" s="141"/>
      <c r="AF27" s="141"/>
      <c r="AG27" s="141"/>
      <c r="AH27" s="141"/>
      <c r="AI27" s="141"/>
      <c r="AJ27" s="141"/>
      <c r="AK27" s="142"/>
    </row>
    <row r="28" spans="1:45" ht="15" customHeight="1">
      <c r="A28" s="143" t="s">
        <v>41</v>
      </c>
      <c r="B28" s="143"/>
      <c r="C28" s="143"/>
      <c r="D28" s="116" t="s">
        <v>42</v>
      </c>
      <c r="E28" s="116"/>
      <c r="F28" s="24">
        <v>19</v>
      </c>
      <c r="G28" s="32">
        <v>20</v>
      </c>
      <c r="H28" s="32">
        <v>21</v>
      </c>
      <c r="I28" s="32">
        <v>22</v>
      </c>
      <c r="J28" s="32">
        <v>23</v>
      </c>
      <c r="K28" s="32">
        <v>24</v>
      </c>
      <c r="L28" s="32">
        <v>25</v>
      </c>
      <c r="M28" s="32">
        <v>26</v>
      </c>
      <c r="N28" s="32">
        <v>27</v>
      </c>
      <c r="O28" s="32">
        <v>28</v>
      </c>
      <c r="P28" s="32">
        <v>29</v>
      </c>
      <c r="Q28" s="32">
        <v>30</v>
      </c>
      <c r="R28" s="32">
        <v>31</v>
      </c>
      <c r="S28" s="32">
        <v>32</v>
      </c>
      <c r="T28" s="32">
        <v>33</v>
      </c>
      <c r="U28" s="32">
        <v>34</v>
      </c>
      <c r="V28" s="32">
        <v>35</v>
      </c>
      <c r="W28" s="32">
        <v>36</v>
      </c>
      <c r="X28" s="32">
        <v>37</v>
      </c>
      <c r="Y28" s="32">
        <v>38</v>
      </c>
      <c r="Z28" s="32">
        <v>39</v>
      </c>
      <c r="AA28" s="32">
        <v>40</v>
      </c>
      <c r="AB28" s="32">
        <v>41</v>
      </c>
      <c r="AC28" s="32">
        <v>42</v>
      </c>
      <c r="AD28" s="32">
        <v>43</v>
      </c>
      <c r="AE28" s="32">
        <v>44</v>
      </c>
      <c r="AF28" s="32">
        <v>45</v>
      </c>
      <c r="AG28" s="32">
        <v>46</v>
      </c>
      <c r="AH28" s="32">
        <v>47</v>
      </c>
      <c r="AI28" s="32">
        <v>48</v>
      </c>
      <c r="AJ28" s="32">
        <v>49</v>
      </c>
      <c r="AK28" s="32">
        <v>50</v>
      </c>
    </row>
    <row r="29" spans="1:45" ht="24.75" customHeight="1">
      <c r="A29" s="143"/>
      <c r="B29" s="143"/>
      <c r="C29" s="143"/>
      <c r="D29" s="116"/>
      <c r="E29" s="116"/>
      <c r="F29" s="80" t="str">
        <f>MID($N$72,1,1)</f>
        <v/>
      </c>
      <c r="G29" s="77" t="str">
        <f>MID($N$72,2,1)</f>
        <v/>
      </c>
      <c r="H29" s="77" t="str">
        <f>MID($N$72,3,1)</f>
        <v/>
      </c>
      <c r="I29" s="77" t="str">
        <f>MID($N$72,4,1)</f>
        <v/>
      </c>
      <c r="J29" s="77" t="str">
        <f>MID($N$72,5,1)</f>
        <v/>
      </c>
      <c r="K29" s="77" t="str">
        <f>MID($N$72,6,1)</f>
        <v/>
      </c>
      <c r="L29" s="77" t="str">
        <f>MID($N$72,7,1)</f>
        <v/>
      </c>
      <c r="M29" s="77" t="str">
        <f>MID($N$72,8,1)</f>
        <v/>
      </c>
      <c r="N29" s="77" t="str">
        <f>MID($N$72,9,1)</f>
        <v/>
      </c>
      <c r="O29" s="77" t="str">
        <f>MID($N$72,10,1)</f>
        <v/>
      </c>
      <c r="P29" s="77" t="str">
        <f>MID($N$72,11,1)</f>
        <v/>
      </c>
      <c r="Q29" s="77" t="str">
        <f>MID($N$72,12,1)</f>
        <v/>
      </c>
      <c r="R29" s="77" t="str">
        <f>MID($N$72,13,1)</f>
        <v/>
      </c>
      <c r="S29" s="77" t="str">
        <f>MID($N$72,14,1)</f>
        <v/>
      </c>
      <c r="T29" s="77" t="str">
        <f>MID($N$72,15,1)</f>
        <v/>
      </c>
      <c r="U29" s="77" t="str">
        <f>MID($N$72,16,1)</f>
        <v/>
      </c>
      <c r="V29" s="77" t="str">
        <f>MID($N$72,17,1)</f>
        <v/>
      </c>
      <c r="W29" s="77" t="str">
        <f>MID($N$72,18,1)</f>
        <v/>
      </c>
      <c r="X29" s="77" t="str">
        <f>MID($N$72,19,1)</f>
        <v/>
      </c>
      <c r="Y29" s="77" t="str">
        <f>MID($N$72,20,1)</f>
        <v/>
      </c>
      <c r="Z29" s="77" t="str">
        <f>MID($N$72,21,1)</f>
        <v/>
      </c>
      <c r="AA29" s="77" t="str">
        <f>MID($N$72,22,1)</f>
        <v/>
      </c>
      <c r="AB29" s="77" t="str">
        <f>MID($N$72,23,1)</f>
        <v/>
      </c>
      <c r="AC29" s="77" t="str">
        <f>MID($N$72,24,1)</f>
        <v/>
      </c>
      <c r="AD29" s="77" t="str">
        <f>MID($N$72,25,1)</f>
        <v/>
      </c>
      <c r="AE29" s="77" t="str">
        <f>MID($N$72,26,1)</f>
        <v/>
      </c>
      <c r="AF29" s="77" t="str">
        <f>MID($N$72,27,1)</f>
        <v/>
      </c>
      <c r="AG29" s="77" t="str">
        <f>MID($N$72,28,1)</f>
        <v/>
      </c>
      <c r="AH29" s="77" t="str">
        <f>MID($N$72,29,1)</f>
        <v/>
      </c>
      <c r="AI29" s="77" t="str">
        <f>MID($N$72,30,1)</f>
        <v/>
      </c>
      <c r="AJ29" s="77" t="str">
        <f>MID($N$72,31,1)</f>
        <v/>
      </c>
      <c r="AK29" s="77" t="str">
        <f>MID($N$72,32,1)</f>
        <v/>
      </c>
    </row>
    <row r="30" spans="1:45" ht="15" customHeight="1">
      <c r="A30" s="143"/>
      <c r="B30" s="143"/>
      <c r="C30" s="143"/>
      <c r="D30" s="116" t="s">
        <v>43</v>
      </c>
      <c r="E30" s="116"/>
      <c r="F30" s="144" t="str">
        <f>IF(N73="","",N73)</f>
        <v/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0"/>
    </row>
    <row r="31" spans="1:45" ht="15" customHeight="1">
      <c r="A31" s="143"/>
      <c r="B31" s="143"/>
      <c r="C31" s="143"/>
      <c r="D31" s="116"/>
      <c r="E31" s="116"/>
      <c r="F31" s="146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1" t="s">
        <v>57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</row>
    <row r="32" spans="1:45" ht="24.75" customHeight="1">
      <c r="A32" s="26"/>
      <c r="B32" s="26"/>
      <c r="C32" s="26"/>
      <c r="D32" s="31"/>
      <c r="E32" s="31"/>
    </row>
    <row r="33" spans="1:45" s="8" customFormat="1" ht="18.75" customHeight="1">
      <c r="A33" s="148" t="s">
        <v>44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C33" s="151" t="s">
        <v>56</v>
      </c>
      <c r="AD33" s="151"/>
      <c r="AE33" s="151"/>
      <c r="AF33" s="151"/>
      <c r="AG33" s="151"/>
      <c r="AH33" s="151"/>
      <c r="AI33" s="151"/>
      <c r="AJ33" s="151"/>
      <c r="AK33" s="151"/>
      <c r="AL33" s="151"/>
    </row>
    <row r="34" spans="1:45" s="33" customFormat="1" ht="12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5" s="8" customFormat="1" ht="12.75" customHeight="1">
      <c r="A35" s="155" t="s">
        <v>45</v>
      </c>
      <c r="B35" s="152"/>
      <c r="C35" s="156"/>
      <c r="D35" s="163" t="s">
        <v>46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 t="s">
        <v>47</v>
      </c>
      <c r="AA35" s="163"/>
      <c r="AB35" s="163"/>
      <c r="AC35" s="163"/>
      <c r="AD35" s="163"/>
      <c r="AE35" s="163"/>
      <c r="AF35" s="163"/>
      <c r="AG35" s="163" t="s">
        <v>48</v>
      </c>
      <c r="AH35" s="163"/>
      <c r="AI35" s="163"/>
      <c r="AJ35" s="163"/>
      <c r="AK35" s="163"/>
      <c r="AL35" s="163"/>
      <c r="AM35" s="163"/>
      <c r="AN35" s="163"/>
      <c r="AO35" s="163"/>
      <c r="AP35" s="163"/>
    </row>
    <row r="36" spans="1:45" s="8" customFormat="1" ht="12.75" customHeight="1">
      <c r="A36" s="157"/>
      <c r="B36" s="158"/>
      <c r="C36" s="159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28" t="s">
        <v>21</v>
      </c>
      <c r="AA36" s="164" t="s">
        <v>22</v>
      </c>
      <c r="AB36" s="164"/>
      <c r="AC36" s="164" t="s">
        <v>23</v>
      </c>
      <c r="AD36" s="164"/>
      <c r="AE36" s="164" t="s">
        <v>24</v>
      </c>
      <c r="AF36" s="164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</row>
    <row r="37" spans="1:45" s="8" customFormat="1" ht="15" customHeight="1">
      <c r="A37" s="157"/>
      <c r="B37" s="158"/>
      <c r="C37" s="159"/>
      <c r="D37" s="92" t="s">
        <v>49</v>
      </c>
      <c r="E37" s="92"/>
      <c r="F37" s="30">
        <v>19</v>
      </c>
      <c r="G37" s="30">
        <v>20</v>
      </c>
      <c r="H37" s="30">
        <v>21</v>
      </c>
      <c r="I37" s="30">
        <v>22</v>
      </c>
      <c r="J37" s="30">
        <v>23</v>
      </c>
      <c r="K37" s="30">
        <v>24</v>
      </c>
      <c r="L37" s="30">
        <v>25</v>
      </c>
      <c r="M37" s="30">
        <v>26</v>
      </c>
      <c r="N37" s="30">
        <v>27</v>
      </c>
      <c r="O37" s="30">
        <v>28</v>
      </c>
      <c r="P37" s="30">
        <v>29</v>
      </c>
      <c r="Q37" s="30">
        <v>30</v>
      </c>
      <c r="R37" s="30">
        <v>31</v>
      </c>
      <c r="S37" s="30">
        <v>32</v>
      </c>
      <c r="T37" s="30">
        <v>33</v>
      </c>
      <c r="U37" s="30">
        <v>34</v>
      </c>
      <c r="V37" s="30">
        <v>35</v>
      </c>
      <c r="W37" s="30">
        <v>36</v>
      </c>
      <c r="X37" s="30">
        <v>37</v>
      </c>
      <c r="Y37" s="30">
        <v>38</v>
      </c>
      <c r="Z37" s="30">
        <v>39</v>
      </c>
      <c r="AA37" s="30">
        <v>40</v>
      </c>
      <c r="AB37" s="30">
        <v>41</v>
      </c>
      <c r="AC37" s="30">
        <v>42</v>
      </c>
      <c r="AD37" s="30">
        <v>43</v>
      </c>
      <c r="AE37" s="30">
        <v>44</v>
      </c>
      <c r="AF37" s="30">
        <v>45</v>
      </c>
      <c r="AG37" s="30">
        <v>46</v>
      </c>
      <c r="AH37" s="30">
        <v>47</v>
      </c>
      <c r="AI37" s="30">
        <v>48</v>
      </c>
      <c r="AJ37" s="30">
        <v>49</v>
      </c>
      <c r="AK37" s="30">
        <v>50</v>
      </c>
      <c r="AL37" s="30">
        <v>51</v>
      </c>
      <c r="AM37" s="30">
        <v>52</v>
      </c>
      <c r="AN37" s="30">
        <v>53</v>
      </c>
      <c r="AO37" s="30">
        <v>54</v>
      </c>
      <c r="AP37" s="30">
        <v>55</v>
      </c>
    </row>
    <row r="38" spans="1:45" s="8" customFormat="1" ht="24.75" customHeight="1">
      <c r="A38" s="157"/>
      <c r="B38" s="158"/>
      <c r="C38" s="159"/>
      <c r="D38" s="92"/>
      <c r="E38" s="92"/>
      <c r="F38" s="80" t="str">
        <f>MID($N$77,1,1)</f>
        <v/>
      </c>
      <c r="G38" s="74" t="str">
        <f>MID($N$77,2,1)</f>
        <v/>
      </c>
      <c r="H38" s="74" t="str">
        <f>MID($N$77,3,1)</f>
        <v/>
      </c>
      <c r="I38" s="74" t="str">
        <f>MID($N$77,4,1)</f>
        <v/>
      </c>
      <c r="J38" s="74" t="str">
        <f>MID($N$77,5,1)</f>
        <v/>
      </c>
      <c r="K38" s="74" t="str">
        <f>MID($N$77,6,1)</f>
        <v/>
      </c>
      <c r="L38" s="74" t="str">
        <f>MID($N$77,7,1)</f>
        <v/>
      </c>
      <c r="M38" s="74" t="str">
        <f>MID($N$77,8,1)</f>
        <v/>
      </c>
      <c r="N38" s="74" t="str">
        <f>MID($N$77,9,1)</f>
        <v/>
      </c>
      <c r="O38" s="74" t="str">
        <f>MID($N$77,10,1)</f>
        <v/>
      </c>
      <c r="P38" s="74" t="str">
        <f>MID($N$77,11,1)</f>
        <v/>
      </c>
      <c r="Q38" s="74" t="str">
        <f>MID($N$77,12,1)</f>
        <v/>
      </c>
      <c r="R38" s="74" t="str">
        <f>MID($N$77,13,1)</f>
        <v/>
      </c>
      <c r="S38" s="74" t="str">
        <f>MID($N$77,14,1)</f>
        <v/>
      </c>
      <c r="T38" s="74" t="str">
        <f>MID($N$77,15,1)</f>
        <v/>
      </c>
      <c r="U38" s="74" t="str">
        <f>MID($N$77,16,1)</f>
        <v/>
      </c>
      <c r="V38" s="74" t="str">
        <f>MID($N$77,17,1)</f>
        <v/>
      </c>
      <c r="W38" s="74" t="str">
        <f>MID($N$77,18,1)</f>
        <v/>
      </c>
      <c r="X38" s="74" t="str">
        <f>MID($N$77,19,1)</f>
        <v/>
      </c>
      <c r="Y38" s="74" t="str">
        <f>MID($N$77,20,1)</f>
        <v/>
      </c>
      <c r="Z38" s="80" t="str">
        <f>MID($N$79,1,1)</f>
        <v/>
      </c>
      <c r="AA38" s="74" t="str">
        <f>MID($N$79,2,1)</f>
        <v/>
      </c>
      <c r="AB38" s="74" t="str">
        <f>MID($N$79,3,1)</f>
        <v/>
      </c>
      <c r="AC38" s="74" t="str">
        <f>MID($N$79,4,1)</f>
        <v/>
      </c>
      <c r="AD38" s="74" t="str">
        <f>MID($N$79,5,1)</f>
        <v/>
      </c>
      <c r="AE38" s="74" t="str">
        <f>MID($N$79,6,1)</f>
        <v/>
      </c>
      <c r="AF38" s="74" t="str">
        <f>MID($N$79,7,1)</f>
        <v/>
      </c>
      <c r="AG38" s="80" t="str">
        <f>MID($N$80,1,1)</f>
        <v/>
      </c>
      <c r="AH38" s="74" t="str">
        <f>MID($N$80,2,1)</f>
        <v/>
      </c>
      <c r="AI38" s="74" t="str">
        <f>MID($N$80,3,1)</f>
        <v/>
      </c>
      <c r="AJ38" s="74" t="str">
        <f>MID($N$80,4,1)</f>
        <v/>
      </c>
      <c r="AK38" s="74" t="str">
        <f>MID($N$80,5,1)</f>
        <v/>
      </c>
      <c r="AL38" s="74" t="str">
        <f>MID($N$80,6,1)</f>
        <v/>
      </c>
      <c r="AM38" s="74" t="str">
        <f>MID($N$80,7,1)</f>
        <v/>
      </c>
      <c r="AN38" s="74" t="str">
        <f>MID($N$80,8,1)</f>
        <v/>
      </c>
      <c r="AO38" s="74" t="str">
        <f>MID($N$80,9,1)</f>
        <v/>
      </c>
      <c r="AP38" s="74" t="str">
        <f>MID($N$80,10,1)</f>
        <v/>
      </c>
    </row>
    <row r="39" spans="1:45" s="8" customFormat="1" ht="10.5" customHeight="1">
      <c r="A39" s="157"/>
      <c r="B39" s="158"/>
      <c r="C39" s="159"/>
      <c r="D39" s="155" t="s">
        <v>26</v>
      </c>
      <c r="E39" s="156"/>
      <c r="F39" s="155" t="s">
        <v>27</v>
      </c>
      <c r="G39" s="152"/>
      <c r="H39" s="29"/>
      <c r="I39" s="29"/>
      <c r="J39" s="29"/>
      <c r="K39" s="29"/>
      <c r="L39" s="29"/>
      <c r="M39" s="29"/>
      <c r="N39" s="29"/>
      <c r="O39" s="152" t="s">
        <v>28</v>
      </c>
      <c r="P39" s="152"/>
      <c r="Q39" s="152"/>
      <c r="R39" s="29"/>
      <c r="S39" s="13"/>
      <c r="T39" s="13"/>
      <c r="U39" s="13"/>
      <c r="V39" s="13"/>
      <c r="W39" s="13"/>
      <c r="X39" s="13"/>
      <c r="Y39" s="14"/>
    </row>
    <row r="40" spans="1:45" s="8" customFormat="1" ht="19.5" customHeight="1">
      <c r="A40" s="160"/>
      <c r="B40" s="161"/>
      <c r="C40" s="162"/>
      <c r="D40" s="160"/>
      <c r="E40" s="162"/>
      <c r="F40" s="15"/>
      <c r="G40" s="153" t="str">
        <f>IF(N78="","",N78)</f>
        <v/>
      </c>
      <c r="H40" s="153"/>
      <c r="I40" s="153"/>
      <c r="J40" s="153"/>
      <c r="K40" s="153"/>
      <c r="L40" s="153"/>
      <c r="M40" s="153"/>
      <c r="N40" s="153"/>
      <c r="O40" s="153"/>
      <c r="P40" s="16"/>
      <c r="Q40" s="153" t="str">
        <f>IF(T78="","",T78)</f>
        <v/>
      </c>
      <c r="R40" s="153"/>
      <c r="S40" s="153"/>
      <c r="T40" s="153"/>
      <c r="U40" s="153"/>
      <c r="V40" s="153"/>
      <c r="W40" s="153"/>
      <c r="X40" s="153"/>
      <c r="Y40" s="154"/>
    </row>
    <row r="41" spans="1:45" ht="15" customHeight="1">
      <c r="A41" s="107" t="s">
        <v>50</v>
      </c>
      <c r="B41" s="108"/>
      <c r="C41" s="109"/>
      <c r="D41" s="116" t="s">
        <v>30</v>
      </c>
      <c r="E41" s="116"/>
      <c r="F41" s="32">
        <v>19</v>
      </c>
      <c r="G41" s="32">
        <v>20</v>
      </c>
      <c r="H41" s="32">
        <v>21</v>
      </c>
      <c r="I41" s="32"/>
      <c r="J41" s="32">
        <v>22</v>
      </c>
      <c r="K41" s="32">
        <v>23</v>
      </c>
      <c r="L41" s="32">
        <v>24</v>
      </c>
      <c r="M41" s="32">
        <v>25</v>
      </c>
      <c r="N41" s="32">
        <v>26</v>
      </c>
      <c r="O41" s="32">
        <v>27</v>
      </c>
      <c r="P41" s="32">
        <v>28</v>
      </c>
      <c r="Q41" s="32">
        <v>29</v>
      </c>
      <c r="R41" s="32">
        <v>30</v>
      </c>
      <c r="S41" s="32">
        <v>31</v>
      </c>
      <c r="T41" s="32">
        <v>32</v>
      </c>
      <c r="U41" s="32">
        <v>33</v>
      </c>
      <c r="V41" s="32">
        <v>34</v>
      </c>
      <c r="W41" s="32">
        <v>35</v>
      </c>
      <c r="X41" s="32">
        <v>36</v>
      </c>
      <c r="Y41" s="32">
        <v>37</v>
      </c>
      <c r="Z41" s="32">
        <v>38</v>
      </c>
      <c r="AA41" s="32">
        <v>39</v>
      </c>
      <c r="AB41" s="32">
        <v>40</v>
      </c>
      <c r="AC41" s="32">
        <v>41</v>
      </c>
      <c r="AD41" s="32">
        <v>42</v>
      </c>
      <c r="AE41" s="32">
        <v>43</v>
      </c>
      <c r="AF41" s="32">
        <v>44</v>
      </c>
      <c r="AG41" s="32">
        <v>45</v>
      </c>
      <c r="AH41" s="32">
        <v>46</v>
      </c>
      <c r="AI41" s="32">
        <v>47</v>
      </c>
      <c r="AJ41" s="32">
        <v>48</v>
      </c>
      <c r="AK41" s="32">
        <v>49</v>
      </c>
      <c r="AL41" s="32">
        <v>50</v>
      </c>
      <c r="AM41" s="32">
        <v>51</v>
      </c>
      <c r="AN41" s="32">
        <v>52</v>
      </c>
      <c r="AO41" s="32">
        <v>53</v>
      </c>
      <c r="AP41" s="32">
        <v>54</v>
      </c>
      <c r="AQ41" s="32">
        <v>55</v>
      </c>
      <c r="AR41" s="32">
        <v>56</v>
      </c>
      <c r="AS41" s="32">
        <v>57</v>
      </c>
    </row>
    <row r="42" spans="1:45" ht="24.75" customHeight="1">
      <c r="A42" s="110"/>
      <c r="B42" s="111"/>
      <c r="C42" s="112"/>
      <c r="D42" s="116"/>
      <c r="E42" s="116"/>
      <c r="F42" s="77" t="str">
        <f>MID($N$81,1,1)</f>
        <v/>
      </c>
      <c r="G42" s="77" t="str">
        <f>MID($N$81,2,1)</f>
        <v/>
      </c>
      <c r="H42" s="77" t="str">
        <f>MID($N$81,3,1)</f>
        <v/>
      </c>
      <c r="I42" s="79" t="s">
        <v>31</v>
      </c>
      <c r="J42" s="77" t="str">
        <f>MID($N$81,4,1)</f>
        <v/>
      </c>
      <c r="K42" s="77" t="str">
        <f>MID($N$81,5,1)</f>
        <v/>
      </c>
      <c r="L42" s="77" t="str">
        <f>MID($N$81,6,1)</f>
        <v/>
      </c>
      <c r="M42" s="77" t="str">
        <f>MID($N$81,7,1)</f>
        <v/>
      </c>
      <c r="N42" s="77" t="str">
        <f>MID($N$82,1,1)</f>
        <v/>
      </c>
      <c r="O42" s="77" t="str">
        <f>MID($N$82,2,1)</f>
        <v/>
      </c>
      <c r="P42" s="77" t="str">
        <f>MID($N$82,3,1)</f>
        <v/>
      </c>
      <c r="Q42" s="77" t="str">
        <f>MID($N$82,4,1)</f>
        <v/>
      </c>
      <c r="R42" s="77" t="str">
        <f>MID($N$82,5,1)</f>
        <v/>
      </c>
      <c r="S42" s="77" t="str">
        <f>MID($N$82,6,1)</f>
        <v/>
      </c>
      <c r="T42" s="77" t="str">
        <f>MID($N$82,7,1)</f>
        <v/>
      </c>
      <c r="U42" s="77" t="str">
        <f>MID($N$82,8,1)</f>
        <v/>
      </c>
      <c r="V42" s="77" t="str">
        <f>MID($N$82,9,1)</f>
        <v/>
      </c>
      <c r="W42" s="77" t="str">
        <f>MID($N$82,10,1)</f>
        <v/>
      </c>
      <c r="X42" s="77" t="str">
        <f>MID($N$82,11,1)</f>
        <v/>
      </c>
      <c r="Y42" s="77" t="str">
        <f>MID($N$82,12,1)</f>
        <v/>
      </c>
      <c r="Z42" s="77" t="str">
        <f>MID($N$82,13,1)</f>
        <v/>
      </c>
      <c r="AA42" s="77" t="str">
        <f>MID($N$82,14,1)</f>
        <v/>
      </c>
      <c r="AB42" s="77" t="str">
        <f>MID($N$82,15,1)</f>
        <v/>
      </c>
      <c r="AC42" s="77" t="str">
        <f>MID($N$82,16,1)</f>
        <v/>
      </c>
      <c r="AD42" s="77" t="str">
        <f>MID($N$82,17,1)</f>
        <v/>
      </c>
      <c r="AE42" s="77" t="str">
        <f>MID($N$82,18,1)</f>
        <v/>
      </c>
      <c r="AF42" s="77" t="str">
        <f>MID($N$82,19,1)</f>
        <v/>
      </c>
      <c r="AG42" s="77" t="str">
        <f>MID($N$82,20,1)</f>
        <v/>
      </c>
      <c r="AH42" s="77" t="str">
        <f>MID($N$82,21,1)</f>
        <v/>
      </c>
      <c r="AI42" s="77" t="str">
        <f>MID($N$82,22,1)</f>
        <v/>
      </c>
      <c r="AJ42" s="77" t="str">
        <f>MID($N$82,23,1)</f>
        <v/>
      </c>
      <c r="AK42" s="77" t="str">
        <f>MID($N$82,24,1)</f>
        <v/>
      </c>
      <c r="AL42" s="77" t="str">
        <f>MID($N$82,25,1)</f>
        <v/>
      </c>
      <c r="AM42" s="77" t="str">
        <f>MID($N$82,26,1)</f>
        <v/>
      </c>
      <c r="AN42" s="77" t="str">
        <f>MID($N$82,27,1)</f>
        <v/>
      </c>
      <c r="AO42" s="77" t="str">
        <f>MID($N$82,28,1)</f>
        <v/>
      </c>
      <c r="AP42" s="77" t="str">
        <f>MID($N$82,29,1)</f>
        <v/>
      </c>
      <c r="AQ42" s="77" t="str">
        <f>MID($N$82,30,1)</f>
        <v/>
      </c>
      <c r="AR42" s="77" t="str">
        <f>MID($N$82,31,1)</f>
        <v/>
      </c>
      <c r="AS42" s="77" t="str">
        <f>MID($N$82,32,1)</f>
        <v/>
      </c>
    </row>
    <row r="43" spans="1:45" ht="15" customHeight="1">
      <c r="A43" s="110"/>
      <c r="B43" s="111"/>
      <c r="C43" s="112"/>
      <c r="D43" s="117" t="s">
        <v>32</v>
      </c>
      <c r="E43" s="117"/>
      <c r="F43" s="119" t="s">
        <v>33</v>
      </c>
      <c r="G43" s="120"/>
      <c r="H43" s="120"/>
      <c r="I43" s="120"/>
      <c r="J43" s="120"/>
      <c r="K43" s="120"/>
      <c r="L43" s="120"/>
      <c r="M43" s="18"/>
      <c r="N43" s="123" t="str">
        <f>IF(N83="","",N83)</f>
        <v/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65" t="s">
        <v>51</v>
      </c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6"/>
    </row>
    <row r="44" spans="1:45" ht="15" customHeight="1">
      <c r="A44" s="113"/>
      <c r="B44" s="114"/>
      <c r="C44" s="115"/>
      <c r="D44" s="118"/>
      <c r="E44" s="118"/>
      <c r="F44" s="121"/>
      <c r="G44" s="122"/>
      <c r="H44" s="122"/>
      <c r="I44" s="122"/>
      <c r="J44" s="122"/>
      <c r="K44" s="122"/>
      <c r="L44" s="122"/>
      <c r="M44" s="21"/>
      <c r="N44" s="125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22" t="s">
        <v>34</v>
      </c>
      <c r="AF44" s="141" t="s">
        <v>35</v>
      </c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23" t="s">
        <v>36</v>
      </c>
    </row>
    <row r="45" spans="1:45" ht="15" customHeight="1">
      <c r="A45" s="139" t="s">
        <v>52</v>
      </c>
      <c r="B45" s="140"/>
      <c r="C45" s="140"/>
      <c r="D45" s="116" t="s">
        <v>38</v>
      </c>
      <c r="E45" s="116"/>
      <c r="F45" s="24">
        <v>19</v>
      </c>
      <c r="G45" s="32">
        <v>20</v>
      </c>
      <c r="H45" s="32">
        <v>21</v>
      </c>
      <c r="I45" s="32">
        <v>22</v>
      </c>
      <c r="J45" s="32">
        <v>23</v>
      </c>
      <c r="K45" s="32">
        <v>24</v>
      </c>
      <c r="L45" s="32">
        <v>25</v>
      </c>
      <c r="M45" s="32">
        <v>26</v>
      </c>
      <c r="N45" s="32">
        <v>27</v>
      </c>
      <c r="O45" s="32">
        <v>28</v>
      </c>
      <c r="P45" s="32">
        <v>29</v>
      </c>
      <c r="Q45" s="32">
        <v>30</v>
      </c>
      <c r="R45" s="32">
        <v>31</v>
      </c>
      <c r="S45" s="32">
        <v>32</v>
      </c>
      <c r="T45" s="32">
        <v>33</v>
      </c>
      <c r="U45" s="32">
        <v>34</v>
      </c>
      <c r="V45" s="32">
        <v>35</v>
      </c>
      <c r="W45" s="32">
        <v>36</v>
      </c>
      <c r="X45" s="32">
        <v>37</v>
      </c>
      <c r="Y45" s="32">
        <v>38</v>
      </c>
      <c r="Z45" s="32">
        <v>39</v>
      </c>
      <c r="AA45" s="32">
        <v>40</v>
      </c>
      <c r="AB45" s="32">
        <v>41</v>
      </c>
      <c r="AC45" s="32">
        <v>42</v>
      </c>
      <c r="AD45" s="32">
        <v>43</v>
      </c>
      <c r="AE45" s="32">
        <v>44</v>
      </c>
      <c r="AF45" s="32">
        <v>45</v>
      </c>
      <c r="AG45" s="32">
        <v>46</v>
      </c>
      <c r="AH45" s="32">
        <v>47</v>
      </c>
      <c r="AI45" s="32">
        <v>48</v>
      </c>
      <c r="AJ45" s="32">
        <v>49</v>
      </c>
      <c r="AK45" s="32">
        <v>50</v>
      </c>
    </row>
    <row r="46" spans="1:45" ht="24.75" customHeight="1">
      <c r="A46" s="140"/>
      <c r="B46" s="140"/>
      <c r="C46" s="140"/>
      <c r="D46" s="116"/>
      <c r="E46" s="116"/>
      <c r="F46" s="80" t="str">
        <f>MID($N$84,1,1)</f>
        <v/>
      </c>
      <c r="G46" s="77" t="str">
        <f>MID($N$84,2,1)</f>
        <v/>
      </c>
      <c r="H46" s="77" t="str">
        <f>MID($N$84,3,1)</f>
        <v/>
      </c>
      <c r="I46" s="77" t="str">
        <f>MID($N$84,4,1)</f>
        <v/>
      </c>
      <c r="J46" s="77" t="str">
        <f>MID($N$84,5,1)</f>
        <v/>
      </c>
      <c r="K46" s="77" t="str">
        <f>MID($N$84,6,1)</f>
        <v/>
      </c>
      <c r="L46" s="77" t="str">
        <f>MID($N$84,7,1)</f>
        <v/>
      </c>
      <c r="M46" s="77" t="str">
        <f>MID($N$84,8,1)</f>
        <v/>
      </c>
      <c r="N46" s="77" t="str">
        <f>MID($N$84,9,1)</f>
        <v/>
      </c>
      <c r="O46" s="77" t="str">
        <f>MID($N$84,10,1)</f>
        <v/>
      </c>
      <c r="P46" s="77" t="str">
        <f>MID($N$84,11,1)</f>
        <v/>
      </c>
      <c r="Q46" s="77" t="str">
        <f>MID($N$84,12,1)</f>
        <v/>
      </c>
      <c r="R46" s="77" t="str">
        <f>MID($N$84,13,1)</f>
        <v/>
      </c>
      <c r="S46" s="77" t="str">
        <f>MID($N$84,14,1)</f>
        <v/>
      </c>
      <c r="T46" s="77" t="str">
        <f>MID($N$84,15,1)</f>
        <v/>
      </c>
      <c r="U46" s="77" t="str">
        <f>MID($N$84,16,1)</f>
        <v/>
      </c>
      <c r="V46" s="77" t="str">
        <f>MID($N$84,17,1)</f>
        <v/>
      </c>
      <c r="W46" s="77" t="str">
        <f>MID($N$84,18,1)</f>
        <v/>
      </c>
      <c r="X46" s="77" t="str">
        <f>MID($N$84,19,1)</f>
        <v/>
      </c>
      <c r="Y46" s="77" t="str">
        <f>MID($N$84,20,1)</f>
        <v/>
      </c>
      <c r="Z46" s="77" t="str">
        <f>MID($N$84,21,1)</f>
        <v/>
      </c>
      <c r="AA46" s="77" t="str">
        <f>MID($N$84,22,1)</f>
        <v/>
      </c>
      <c r="AB46" s="77" t="str">
        <f>MID($N$84,23,1)</f>
        <v/>
      </c>
      <c r="AC46" s="77" t="str">
        <f>MID($N$84,24,1)</f>
        <v/>
      </c>
      <c r="AD46" s="77" t="str">
        <f>MID($N$84,25,1)</f>
        <v/>
      </c>
      <c r="AE46" s="77" t="str">
        <f>MID($N$84,26,1)</f>
        <v/>
      </c>
      <c r="AF46" s="77" t="str">
        <f>MID($N$84,27,1)</f>
        <v/>
      </c>
      <c r="AG46" s="77" t="str">
        <f>MID($N$84,28,1)</f>
        <v/>
      </c>
      <c r="AH46" s="77" t="str">
        <f>MID($N$84,29,1)</f>
        <v/>
      </c>
      <c r="AI46" s="77" t="str">
        <f>MID($N$84,30,1)</f>
        <v/>
      </c>
      <c r="AJ46" s="77" t="str">
        <f>MID($N$84,31,1)</f>
        <v/>
      </c>
      <c r="AK46" s="77" t="str">
        <f>MID($N$84,32,1)</f>
        <v/>
      </c>
    </row>
    <row r="47" spans="1:45" ht="15" customHeight="1">
      <c r="A47" s="140"/>
      <c r="B47" s="140"/>
      <c r="C47" s="140"/>
      <c r="D47" s="116" t="s">
        <v>39</v>
      </c>
      <c r="E47" s="116"/>
      <c r="F47" s="123" t="str">
        <f>IF(N85="","",N85)</f>
        <v/>
      </c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9"/>
      <c r="AD47" s="19"/>
      <c r="AE47" s="19"/>
      <c r="AF47" s="19"/>
      <c r="AG47" s="19"/>
      <c r="AH47" s="19"/>
      <c r="AI47" s="19"/>
      <c r="AJ47" s="19"/>
      <c r="AK47" s="20"/>
    </row>
    <row r="48" spans="1:45" ht="15" customHeight="1">
      <c r="A48" s="140"/>
      <c r="B48" s="140"/>
      <c r="C48" s="140"/>
      <c r="D48" s="116"/>
      <c r="E48" s="116"/>
      <c r="F48" s="125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41" t="s">
        <v>40</v>
      </c>
      <c r="AD48" s="141"/>
      <c r="AE48" s="141"/>
      <c r="AF48" s="141"/>
      <c r="AG48" s="141"/>
      <c r="AH48" s="141"/>
      <c r="AI48" s="141"/>
      <c r="AJ48" s="141"/>
      <c r="AK48" s="142"/>
    </row>
    <row r="49" spans="1:71" ht="15" customHeight="1">
      <c r="A49" s="139" t="s">
        <v>53</v>
      </c>
      <c r="B49" s="140"/>
      <c r="C49" s="140"/>
      <c r="D49" s="116" t="s">
        <v>42</v>
      </c>
      <c r="E49" s="116"/>
      <c r="F49" s="24">
        <v>19</v>
      </c>
      <c r="G49" s="32">
        <v>20</v>
      </c>
      <c r="H49" s="32">
        <v>21</v>
      </c>
      <c r="I49" s="32">
        <v>22</v>
      </c>
      <c r="J49" s="32">
        <v>23</v>
      </c>
      <c r="K49" s="32">
        <v>24</v>
      </c>
      <c r="L49" s="32">
        <v>25</v>
      </c>
      <c r="M49" s="32">
        <v>26</v>
      </c>
      <c r="N49" s="32">
        <v>27</v>
      </c>
      <c r="O49" s="32">
        <v>28</v>
      </c>
      <c r="P49" s="32">
        <v>29</v>
      </c>
      <c r="Q49" s="32">
        <v>30</v>
      </c>
      <c r="R49" s="32">
        <v>31</v>
      </c>
      <c r="S49" s="32">
        <v>32</v>
      </c>
      <c r="T49" s="32">
        <v>33</v>
      </c>
      <c r="U49" s="32">
        <v>34</v>
      </c>
      <c r="V49" s="32">
        <v>35</v>
      </c>
      <c r="W49" s="32">
        <v>36</v>
      </c>
      <c r="X49" s="32">
        <v>37</v>
      </c>
      <c r="Y49" s="32">
        <v>38</v>
      </c>
      <c r="Z49" s="32">
        <v>39</v>
      </c>
      <c r="AA49" s="32">
        <v>40</v>
      </c>
      <c r="AB49" s="32">
        <v>41</v>
      </c>
      <c r="AC49" s="32">
        <v>42</v>
      </c>
      <c r="AD49" s="32">
        <v>43</v>
      </c>
      <c r="AE49" s="32">
        <v>44</v>
      </c>
      <c r="AF49" s="32">
        <v>45</v>
      </c>
      <c r="AG49" s="32">
        <v>46</v>
      </c>
      <c r="AH49" s="32">
        <v>47</v>
      </c>
      <c r="AI49" s="32">
        <v>48</v>
      </c>
      <c r="AJ49" s="32">
        <v>49</v>
      </c>
      <c r="AK49" s="32">
        <v>50</v>
      </c>
    </row>
    <row r="50" spans="1:71" ht="24.75" customHeight="1">
      <c r="A50" s="140"/>
      <c r="B50" s="140"/>
      <c r="C50" s="140"/>
      <c r="D50" s="116"/>
      <c r="E50" s="116"/>
      <c r="F50" s="80" t="str">
        <f>MID($N$86,1,1)</f>
        <v/>
      </c>
      <c r="G50" s="77" t="str">
        <f>MID($N$86,2,1)</f>
        <v/>
      </c>
      <c r="H50" s="77" t="str">
        <f>MID($N$86,3,1)</f>
        <v/>
      </c>
      <c r="I50" s="77" t="str">
        <f>MID($N$86,4,1)</f>
        <v/>
      </c>
      <c r="J50" s="77" t="str">
        <f>MID($N$86,5,1)</f>
        <v/>
      </c>
      <c r="K50" s="77" t="str">
        <f>MID($N$86,6,1)</f>
        <v/>
      </c>
      <c r="L50" s="77" t="str">
        <f>MID($N$86,7,1)</f>
        <v/>
      </c>
      <c r="M50" s="77" t="str">
        <f>MID($N$86,8,1)</f>
        <v/>
      </c>
      <c r="N50" s="77" t="str">
        <f>MID($N$86,9,1)</f>
        <v/>
      </c>
      <c r="O50" s="77" t="str">
        <f>MID($N$86,10,1)</f>
        <v/>
      </c>
      <c r="P50" s="77" t="str">
        <f>MID($N$86,11,1)</f>
        <v/>
      </c>
      <c r="Q50" s="77" t="str">
        <f>MID($N$86,12,1)</f>
        <v/>
      </c>
      <c r="R50" s="77" t="str">
        <f>MID($N$86,13,1)</f>
        <v/>
      </c>
      <c r="S50" s="77" t="str">
        <f>MID($N$86,14,1)</f>
        <v/>
      </c>
      <c r="T50" s="77" t="str">
        <f>MID($N$86,15,1)</f>
        <v/>
      </c>
      <c r="U50" s="77" t="str">
        <f>MID($N$86,16,1)</f>
        <v/>
      </c>
      <c r="V50" s="77" t="str">
        <f>MID($N$86,17,1)</f>
        <v/>
      </c>
      <c r="W50" s="77" t="str">
        <f>MID($N$86,18,1)</f>
        <v/>
      </c>
      <c r="X50" s="77" t="str">
        <f>MID($N$86,19,1)</f>
        <v/>
      </c>
      <c r="Y50" s="77" t="str">
        <f>MID($N$86,20,1)</f>
        <v/>
      </c>
      <c r="Z50" s="77" t="str">
        <f>MID($N$86,21,1)</f>
        <v/>
      </c>
      <c r="AA50" s="77" t="str">
        <f>MID($N$86,22,1)</f>
        <v/>
      </c>
      <c r="AB50" s="77" t="str">
        <f>MID($N$86,23,1)</f>
        <v/>
      </c>
      <c r="AC50" s="77" t="str">
        <f>MID($N$86,24,1)</f>
        <v/>
      </c>
      <c r="AD50" s="77" t="str">
        <f>MID($N$86,25,1)</f>
        <v/>
      </c>
      <c r="AE50" s="77" t="str">
        <f>MID($N$86,26,1)</f>
        <v/>
      </c>
      <c r="AF50" s="77" t="str">
        <f>MID($N$86,27,1)</f>
        <v/>
      </c>
      <c r="AG50" s="77" t="str">
        <f>MID($N$86,28,1)</f>
        <v/>
      </c>
      <c r="AH50" s="77" t="str">
        <f>MID($N$86,29,1)</f>
        <v/>
      </c>
      <c r="AI50" s="77" t="str">
        <f>MID($N$86,30,1)</f>
        <v/>
      </c>
      <c r="AJ50" s="77" t="str">
        <f>MID($N$86,31,1)</f>
        <v/>
      </c>
      <c r="AK50" s="77" t="str">
        <f>MID($N$86,32,1)</f>
        <v/>
      </c>
    </row>
    <row r="51" spans="1:71" ht="15" customHeight="1">
      <c r="A51" s="140"/>
      <c r="B51" s="140"/>
      <c r="C51" s="140"/>
      <c r="D51" s="116" t="s">
        <v>43</v>
      </c>
      <c r="E51" s="116"/>
      <c r="F51" s="123" t="str">
        <f>IF(N87="","",N87)</f>
        <v/>
      </c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  <row r="52" spans="1:71" ht="15" customHeight="1">
      <c r="A52" s="140"/>
      <c r="B52" s="140"/>
      <c r="C52" s="140"/>
      <c r="D52" s="116"/>
      <c r="E52" s="116"/>
      <c r="F52" s="125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41" t="s">
        <v>57</v>
      </c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</row>
    <row r="55" spans="1:71" ht="18" customHeight="1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spans="1:71" s="38" customFormat="1" ht="18" customHeight="1">
      <c r="B56" s="81" t="s">
        <v>58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</row>
    <row r="57" spans="1:71" ht="18" customHeight="1"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</row>
    <row r="58" spans="1:71" ht="22.5" customHeight="1">
      <c r="B58" s="42" t="s">
        <v>59</v>
      </c>
      <c r="C58" s="42"/>
      <c r="D58" s="42"/>
      <c r="E58" s="43"/>
      <c r="F58" s="44"/>
      <c r="G58" s="44"/>
      <c r="H58" s="44"/>
      <c r="I58" s="44"/>
      <c r="J58" s="44"/>
      <c r="K58" s="44"/>
      <c r="L58" s="8"/>
      <c r="M58" s="8"/>
      <c r="N58" s="135"/>
      <c r="O58" s="136"/>
      <c r="P58" s="136"/>
      <c r="Q58" s="136"/>
      <c r="R58" s="136"/>
      <c r="S58" s="137"/>
      <c r="T58" s="137"/>
      <c r="U58" s="13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45"/>
      <c r="AH58" s="45"/>
      <c r="AI58" s="46"/>
      <c r="AJ58" s="46"/>
      <c r="AK58" s="46"/>
      <c r="AL58" s="47"/>
      <c r="AM58" s="47"/>
      <c r="AN58" s="47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45"/>
      <c r="BA58" s="45"/>
      <c r="BB58" s="46"/>
      <c r="BC58" s="46"/>
      <c r="BD58" s="46"/>
      <c r="BE58" s="47"/>
      <c r="BF58" s="47"/>
      <c r="BG58" s="47"/>
      <c r="BH58" s="8"/>
      <c r="BI58" s="8"/>
      <c r="BJ58" s="8"/>
      <c r="BK58" s="8"/>
      <c r="BL58" s="8"/>
      <c r="BM58" s="8"/>
      <c r="BN58" s="8"/>
      <c r="BO58" s="8"/>
    </row>
    <row r="59" spans="1:71" ht="22.5" customHeight="1">
      <c r="B59" s="42" t="s">
        <v>60</v>
      </c>
      <c r="C59" s="42"/>
      <c r="D59" s="43"/>
      <c r="E59" s="44"/>
      <c r="F59" s="44"/>
      <c r="G59" s="44"/>
      <c r="H59" s="44"/>
      <c r="I59" s="44"/>
      <c r="J59" s="44"/>
      <c r="K59" s="44"/>
      <c r="L59" s="8"/>
      <c r="M59" s="8"/>
      <c r="N59" s="127" t="s">
        <v>78</v>
      </c>
      <c r="O59" s="128"/>
      <c r="P59" s="128"/>
      <c r="Q59" s="128"/>
      <c r="R59" s="129"/>
      <c r="S59" s="48"/>
      <c r="T59" s="49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50"/>
      <c r="AH59" s="51"/>
      <c r="AI59" s="51"/>
      <c r="AJ59" s="51"/>
      <c r="AK59" s="51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50"/>
      <c r="BA59" s="51"/>
      <c r="BB59" s="51"/>
      <c r="BC59" s="51"/>
      <c r="BD59" s="51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71" ht="22.5" customHeight="1">
      <c r="B60" s="42" t="s">
        <v>61</v>
      </c>
      <c r="C60" s="44"/>
      <c r="D60" s="42"/>
      <c r="E60" s="43"/>
      <c r="F60" s="44"/>
      <c r="G60" s="44"/>
      <c r="H60" s="44"/>
      <c r="I60" s="44"/>
      <c r="J60" s="44"/>
      <c r="K60" s="44"/>
      <c r="L60" s="8"/>
      <c r="M60" s="8"/>
      <c r="N60" s="100"/>
      <c r="O60" s="130"/>
      <c r="P60" s="83"/>
      <c r="Q60" s="83"/>
      <c r="R60" s="131"/>
      <c r="S60" s="8"/>
      <c r="T60" s="49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50"/>
      <c r="AH60" s="50"/>
      <c r="AI60" s="51"/>
      <c r="AJ60" s="51"/>
      <c r="AK60" s="51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50"/>
      <c r="BA60" s="50"/>
      <c r="BB60" s="51"/>
      <c r="BC60" s="51"/>
      <c r="BD60" s="51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spans="1:71" ht="22.5" customHeight="1">
      <c r="B61" s="42" t="s">
        <v>62</v>
      </c>
      <c r="C61" s="44"/>
      <c r="D61" s="42"/>
      <c r="E61" s="43"/>
      <c r="F61" s="44"/>
      <c r="G61" s="44"/>
      <c r="H61" s="44"/>
      <c r="I61" s="44"/>
      <c r="J61" s="44"/>
      <c r="K61" s="44"/>
      <c r="L61" s="8"/>
      <c r="M61" s="8"/>
      <c r="N61" s="96"/>
      <c r="O61" s="97"/>
      <c r="P61" s="98"/>
      <c r="Q61" s="98"/>
      <c r="R61" s="99"/>
      <c r="S61" s="8"/>
      <c r="T61" s="49"/>
      <c r="U61" s="8"/>
      <c r="V61" s="8"/>
      <c r="W61" s="8"/>
      <c r="X61" s="8"/>
      <c r="Z61" s="8"/>
      <c r="AA61" s="8"/>
      <c r="AB61" s="8"/>
      <c r="AC61" s="8"/>
      <c r="AD61" s="8"/>
      <c r="AE61" s="8"/>
      <c r="AF61" s="8"/>
      <c r="AG61" s="52"/>
      <c r="AH61" s="52"/>
      <c r="AI61" s="53"/>
      <c r="AJ61" s="53"/>
      <c r="AK61" s="53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52"/>
      <c r="BA61" s="52"/>
      <c r="BB61" s="53"/>
      <c r="BC61" s="53"/>
      <c r="BD61" s="53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spans="1:71" ht="22.5" customHeight="1">
      <c r="B62" s="42" t="s">
        <v>63</v>
      </c>
      <c r="C62" s="44"/>
      <c r="D62" s="42" t="s">
        <v>64</v>
      </c>
      <c r="E62" s="43"/>
      <c r="F62" s="44"/>
      <c r="G62" s="44"/>
      <c r="H62" s="44"/>
      <c r="I62" s="44"/>
      <c r="J62" s="44"/>
      <c r="K62" s="43"/>
      <c r="L62" s="54"/>
      <c r="M62" s="54"/>
      <c r="N62" s="132"/>
      <c r="O62" s="133"/>
      <c r="P62" s="133"/>
      <c r="Q62" s="133"/>
      <c r="R62" s="134"/>
      <c r="S62" s="84"/>
      <c r="T62" s="84"/>
      <c r="U62" s="84"/>
      <c r="V62" s="84"/>
      <c r="W62" s="84"/>
      <c r="X62" s="84"/>
      <c r="Y62" s="101"/>
      <c r="Z62" s="8"/>
      <c r="AA62" s="8"/>
      <c r="AB62" s="8"/>
      <c r="AC62" s="8"/>
      <c r="AD62" s="8"/>
      <c r="AE62" s="8"/>
      <c r="AF62" s="8"/>
      <c r="AG62" s="55"/>
      <c r="AH62" s="55"/>
      <c r="AI62" s="55"/>
      <c r="AJ62" s="55"/>
      <c r="AK62" s="56"/>
      <c r="AL62" s="56"/>
      <c r="AM62" s="56"/>
      <c r="AN62" s="56"/>
      <c r="AO62" s="56"/>
      <c r="AP62" s="56"/>
      <c r="AQ62" s="56"/>
      <c r="AR62" s="56"/>
      <c r="AS62" s="8"/>
      <c r="AT62" s="8"/>
      <c r="AU62" s="8"/>
      <c r="AV62" s="8"/>
      <c r="AW62" s="8"/>
      <c r="AX62" s="8"/>
      <c r="AY62" s="8"/>
      <c r="AZ62" s="55"/>
      <c r="BA62" s="55"/>
      <c r="BB62" s="55"/>
      <c r="BC62" s="55"/>
      <c r="BD62" s="56"/>
      <c r="BE62" s="56"/>
      <c r="BF62" s="56"/>
      <c r="BG62" s="56"/>
      <c r="BH62" s="56"/>
      <c r="BI62" s="56"/>
      <c r="BJ62" s="56"/>
      <c r="BK62" s="56"/>
      <c r="BL62" s="8"/>
      <c r="BM62" s="8"/>
      <c r="BN62" s="8"/>
      <c r="BO62" s="8"/>
    </row>
    <row r="63" spans="1:71" ht="22.5" customHeight="1">
      <c r="B63" s="43"/>
      <c r="C63" s="42" t="s">
        <v>65</v>
      </c>
      <c r="D63" s="44"/>
      <c r="E63" s="44"/>
      <c r="F63" s="44"/>
      <c r="G63" s="43" t="s">
        <v>66</v>
      </c>
      <c r="H63" s="44"/>
      <c r="I63" s="43" t="s">
        <v>67</v>
      </c>
      <c r="J63" s="44"/>
      <c r="K63" s="43"/>
      <c r="L63" s="54"/>
      <c r="M63" s="54"/>
      <c r="N63" s="106"/>
      <c r="O63" s="85"/>
      <c r="P63" s="85"/>
      <c r="Q63" s="85"/>
      <c r="R63" s="85"/>
      <c r="S63" s="86"/>
      <c r="T63" s="106"/>
      <c r="U63" s="85"/>
      <c r="V63" s="85"/>
      <c r="W63" s="85"/>
      <c r="X63" s="85"/>
      <c r="Y63" s="86"/>
      <c r="Z63" s="8"/>
      <c r="AA63" s="8"/>
      <c r="AB63" s="8"/>
      <c r="AC63" s="8"/>
      <c r="AD63" s="8"/>
      <c r="AE63" s="8"/>
      <c r="AF63" s="8"/>
      <c r="AG63" s="57"/>
      <c r="AH63" s="57"/>
      <c r="AI63" s="9"/>
      <c r="AJ63" s="57"/>
      <c r="AK63" s="51"/>
      <c r="AL63" s="8"/>
      <c r="AM63" s="57"/>
      <c r="AN63" s="57"/>
      <c r="AO63" s="9"/>
      <c r="AP63" s="57"/>
      <c r="AQ63" s="51"/>
      <c r="AR63" s="8"/>
      <c r="AS63" s="8"/>
      <c r="AT63" s="8"/>
      <c r="AU63" s="8"/>
      <c r="AV63" s="8"/>
      <c r="AW63" s="8"/>
      <c r="AX63" s="8"/>
      <c r="AY63" s="8"/>
      <c r="AZ63" s="57"/>
      <c r="BA63" s="57"/>
      <c r="BB63" s="9"/>
      <c r="BC63" s="57"/>
      <c r="BD63" s="51"/>
      <c r="BE63" s="8"/>
      <c r="BF63" s="57"/>
      <c r="BG63" s="57"/>
      <c r="BH63" s="9"/>
      <c r="BI63" s="57"/>
      <c r="BJ63" s="51"/>
      <c r="BK63" s="8"/>
      <c r="BL63" s="8"/>
      <c r="BM63" s="8"/>
      <c r="BN63" s="8"/>
      <c r="BO63" s="8"/>
    </row>
    <row r="64" spans="1:71" ht="22.5" customHeight="1">
      <c r="B64" s="43"/>
      <c r="C64" s="42" t="s">
        <v>68</v>
      </c>
      <c r="D64" s="44"/>
      <c r="E64" s="43"/>
      <c r="F64" s="44"/>
      <c r="G64" s="44"/>
      <c r="H64" s="44"/>
      <c r="I64" s="44"/>
      <c r="J64" s="44"/>
      <c r="K64" s="43"/>
      <c r="L64" s="54"/>
      <c r="M64" s="54"/>
      <c r="N64" s="96"/>
      <c r="O64" s="97"/>
      <c r="P64" s="98"/>
      <c r="Q64" s="98"/>
      <c r="R64" s="99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52"/>
      <c r="AH64" s="52"/>
      <c r="AI64" s="53"/>
      <c r="AJ64" s="53"/>
      <c r="AK64" s="53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52"/>
      <c r="BA64" s="52"/>
      <c r="BB64" s="53"/>
      <c r="BC64" s="53"/>
      <c r="BD64" s="53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</row>
    <row r="65" spans="2:67" ht="22.5" customHeight="1">
      <c r="B65" s="43"/>
      <c r="C65" s="42" t="s">
        <v>69</v>
      </c>
      <c r="D65" s="44"/>
      <c r="E65" s="43"/>
      <c r="F65" s="44"/>
      <c r="G65" s="44"/>
      <c r="H65" s="44"/>
      <c r="I65" s="44"/>
      <c r="J65" s="44"/>
      <c r="K65" s="43"/>
      <c r="L65" s="54"/>
      <c r="M65" s="54"/>
      <c r="N65" s="58"/>
      <c r="O65" s="51"/>
      <c r="P65" s="59"/>
      <c r="Q65" s="59"/>
      <c r="R65" s="59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50"/>
      <c r="AH65" s="51"/>
      <c r="AI65" s="51"/>
      <c r="AJ65" s="51"/>
      <c r="AK65" s="51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50"/>
      <c r="BA65" s="51"/>
      <c r="BB65" s="51"/>
      <c r="BC65" s="51"/>
      <c r="BD65" s="51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</row>
    <row r="66" spans="2:67" ht="22.5" customHeight="1">
      <c r="B66" s="43"/>
      <c r="C66" s="42" t="s">
        <v>70</v>
      </c>
      <c r="D66" s="44"/>
      <c r="E66" s="43"/>
      <c r="F66" s="44"/>
      <c r="G66" s="44"/>
      <c r="H66" s="44"/>
      <c r="I66" s="44"/>
      <c r="J66" s="44"/>
      <c r="K66" s="43"/>
      <c r="L66" s="54"/>
      <c r="M66" s="54"/>
      <c r="N66" s="100"/>
      <c r="O66" s="84"/>
      <c r="P66" s="84"/>
      <c r="Q66" s="84"/>
      <c r="R66" s="84"/>
      <c r="S66" s="101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50"/>
      <c r="AH66" s="56"/>
      <c r="AI66" s="56"/>
      <c r="AJ66" s="56"/>
      <c r="AK66" s="56"/>
      <c r="AL66" s="56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50"/>
      <c r="BA66" s="56"/>
      <c r="BB66" s="56"/>
      <c r="BC66" s="56"/>
      <c r="BD66" s="56"/>
      <c r="BE66" s="56"/>
      <c r="BF66" s="8"/>
      <c r="BG66" s="8"/>
      <c r="BH66" s="8"/>
      <c r="BI66" s="8"/>
      <c r="BJ66" s="8"/>
      <c r="BK66" s="8"/>
      <c r="BL66" s="8"/>
      <c r="BM66" s="8"/>
      <c r="BN66" s="8"/>
      <c r="BO66" s="8"/>
    </row>
    <row r="67" spans="2:67" ht="22.5" customHeight="1">
      <c r="B67" s="43"/>
      <c r="C67" s="42" t="s">
        <v>71</v>
      </c>
      <c r="D67" s="44"/>
      <c r="E67" s="43"/>
      <c r="F67" s="44"/>
      <c r="G67" s="44"/>
      <c r="H67" s="44"/>
      <c r="I67" s="44"/>
      <c r="J67" s="44"/>
      <c r="K67" s="43"/>
      <c r="L67" s="54"/>
      <c r="M67" s="54"/>
      <c r="N67" s="100"/>
      <c r="O67" s="84"/>
      <c r="P67" s="84"/>
      <c r="Q67" s="84"/>
      <c r="R67" s="101"/>
      <c r="S67" s="60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50"/>
      <c r="AH67" s="56"/>
      <c r="AI67" s="56"/>
      <c r="AJ67" s="56"/>
      <c r="AK67" s="56"/>
      <c r="AL67" s="56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50"/>
      <c r="BA67" s="56"/>
      <c r="BB67" s="56"/>
      <c r="BC67" s="56"/>
      <c r="BD67" s="56"/>
      <c r="BE67" s="56"/>
      <c r="BF67" s="8"/>
      <c r="BG67" s="8"/>
      <c r="BH67" s="8"/>
      <c r="BI67" s="8"/>
      <c r="BJ67" s="8"/>
      <c r="BK67" s="8"/>
      <c r="BL67" s="8"/>
      <c r="BM67" s="8"/>
      <c r="BN67" s="8"/>
      <c r="BO67" s="8"/>
    </row>
    <row r="68" spans="2:67" ht="22.5" customHeight="1">
      <c r="B68" s="43"/>
      <c r="C68" s="42" t="s">
        <v>101</v>
      </c>
      <c r="D68" s="44"/>
      <c r="E68" s="43"/>
      <c r="F68" s="44"/>
      <c r="G68" s="44"/>
      <c r="H68" s="44"/>
      <c r="I68" s="44"/>
      <c r="J68" s="44"/>
      <c r="K68" s="43"/>
      <c r="L68" s="54"/>
      <c r="M68" s="54"/>
      <c r="N68" s="82"/>
      <c r="O68" s="83"/>
      <c r="P68" s="83"/>
      <c r="Q68" s="83"/>
      <c r="R68" s="84"/>
      <c r="S68" s="84"/>
      <c r="T68" s="84"/>
      <c r="U68" s="84"/>
      <c r="V68" s="84"/>
      <c r="W68" s="84"/>
      <c r="X68" s="84"/>
      <c r="Y68" s="84"/>
      <c r="Z68" s="85"/>
      <c r="AA68" s="85"/>
      <c r="AB68" s="85"/>
      <c r="AC68" s="85"/>
      <c r="AD68" s="85"/>
      <c r="AE68" s="86"/>
      <c r="AF68" s="8"/>
      <c r="AG68" s="50"/>
      <c r="AH68" s="50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8"/>
      <c r="AX68" s="8"/>
      <c r="AY68" s="8"/>
      <c r="AZ68" s="50"/>
      <c r="BA68" s="50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</row>
    <row r="69" spans="2:67" ht="22.5" customHeight="1">
      <c r="B69" s="43"/>
      <c r="C69" s="42" t="s">
        <v>102</v>
      </c>
      <c r="D69" s="44"/>
      <c r="E69" s="43"/>
      <c r="F69" s="44"/>
      <c r="G69" s="44"/>
      <c r="H69" s="44"/>
      <c r="I69" s="44"/>
      <c r="J69" s="44"/>
      <c r="K69" s="43"/>
      <c r="L69" s="54"/>
      <c r="M69" s="54"/>
      <c r="N69" s="82"/>
      <c r="O69" s="83"/>
      <c r="P69" s="83"/>
      <c r="Q69" s="83"/>
      <c r="R69" s="84"/>
      <c r="S69" s="84"/>
      <c r="T69" s="84"/>
      <c r="U69" s="84"/>
      <c r="V69" s="84"/>
      <c r="W69" s="84"/>
      <c r="X69" s="84"/>
      <c r="Y69" s="84"/>
      <c r="Z69" s="85"/>
      <c r="AA69" s="85"/>
      <c r="AB69" s="85"/>
      <c r="AC69" s="85"/>
      <c r="AD69" s="85"/>
      <c r="AE69" s="86"/>
      <c r="AF69" s="8"/>
      <c r="AG69" s="50"/>
      <c r="AH69" s="50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8"/>
      <c r="AX69" s="8"/>
      <c r="AY69" s="8"/>
      <c r="AZ69" s="50"/>
      <c r="BA69" s="50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</row>
    <row r="70" spans="2:67" ht="22.5" customHeight="1">
      <c r="B70" s="43"/>
      <c r="C70" s="42" t="s">
        <v>103</v>
      </c>
      <c r="D70" s="44"/>
      <c r="E70" s="43"/>
      <c r="F70" s="44"/>
      <c r="G70" s="44"/>
      <c r="H70" s="44"/>
      <c r="I70" s="44"/>
      <c r="J70" s="44"/>
      <c r="K70" s="43"/>
      <c r="L70" s="54"/>
      <c r="M70" s="54"/>
      <c r="N70" s="82"/>
      <c r="O70" s="83"/>
      <c r="P70" s="83"/>
      <c r="Q70" s="83"/>
      <c r="R70" s="84"/>
      <c r="S70" s="84"/>
      <c r="T70" s="84"/>
      <c r="U70" s="84"/>
      <c r="V70" s="84"/>
      <c r="W70" s="84"/>
      <c r="X70" s="84"/>
      <c r="Y70" s="84"/>
      <c r="Z70" s="85"/>
      <c r="AA70" s="85"/>
      <c r="AB70" s="85"/>
      <c r="AC70" s="85"/>
      <c r="AD70" s="85"/>
      <c r="AE70" s="86"/>
      <c r="AF70" s="8"/>
      <c r="AG70" s="50"/>
      <c r="AH70" s="50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8"/>
      <c r="AX70" s="8"/>
      <c r="AY70" s="8"/>
      <c r="AZ70" s="50"/>
      <c r="BA70" s="50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</row>
    <row r="71" spans="2:67" ht="22.5" customHeight="1">
      <c r="B71" s="43"/>
      <c r="C71" s="42" t="s">
        <v>104</v>
      </c>
      <c r="D71" s="44"/>
      <c r="E71" s="43"/>
      <c r="F71" s="44"/>
      <c r="G71" s="44"/>
      <c r="H71" s="44"/>
      <c r="I71" s="44"/>
      <c r="J71" s="44"/>
      <c r="K71" s="43"/>
      <c r="L71" s="54"/>
      <c r="M71" s="54"/>
      <c r="N71" s="82"/>
      <c r="O71" s="83"/>
      <c r="P71" s="83"/>
      <c r="Q71" s="83"/>
      <c r="R71" s="84"/>
      <c r="S71" s="84"/>
      <c r="T71" s="84"/>
      <c r="U71" s="84"/>
      <c r="V71" s="84"/>
      <c r="W71" s="84"/>
      <c r="X71" s="84"/>
      <c r="Y71" s="84"/>
      <c r="Z71" s="85"/>
      <c r="AA71" s="85"/>
      <c r="AB71" s="85"/>
      <c r="AC71" s="85"/>
      <c r="AD71" s="85"/>
      <c r="AE71" s="86"/>
      <c r="AF71" s="8"/>
      <c r="AG71" s="50"/>
      <c r="AH71" s="50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8"/>
      <c r="AX71" s="8"/>
      <c r="AY71" s="8"/>
      <c r="AZ71" s="50"/>
      <c r="BA71" s="50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</row>
    <row r="72" spans="2:67" ht="22.5" customHeight="1">
      <c r="B72" s="43"/>
      <c r="C72" s="42" t="s">
        <v>105</v>
      </c>
      <c r="D72" s="44"/>
      <c r="E72" s="43"/>
      <c r="F72" s="44"/>
      <c r="G72" s="44"/>
      <c r="H72" s="44"/>
      <c r="I72" s="44"/>
      <c r="J72" s="44"/>
      <c r="K72" s="43"/>
      <c r="L72" s="54"/>
      <c r="M72" s="54"/>
      <c r="N72" s="82"/>
      <c r="O72" s="83"/>
      <c r="P72" s="83"/>
      <c r="Q72" s="83"/>
      <c r="R72" s="84"/>
      <c r="S72" s="84"/>
      <c r="T72" s="84"/>
      <c r="U72" s="84"/>
      <c r="V72" s="84"/>
      <c r="W72" s="84"/>
      <c r="X72" s="84"/>
      <c r="Y72" s="84"/>
      <c r="Z72" s="85"/>
      <c r="AA72" s="85"/>
      <c r="AB72" s="85"/>
      <c r="AC72" s="85"/>
      <c r="AD72" s="85"/>
      <c r="AE72" s="86"/>
      <c r="AF72" s="8"/>
      <c r="AG72" s="50"/>
      <c r="AH72" s="50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8"/>
      <c r="AX72" s="8"/>
      <c r="AY72" s="8"/>
      <c r="AZ72" s="50"/>
      <c r="BA72" s="50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</row>
    <row r="73" spans="2:67" ht="22.5" customHeight="1">
      <c r="B73" s="43"/>
      <c r="C73" s="42" t="s">
        <v>106</v>
      </c>
      <c r="D73" s="44"/>
      <c r="E73" s="43"/>
      <c r="F73" s="44"/>
      <c r="G73" s="44"/>
      <c r="H73" s="44"/>
      <c r="I73" s="44"/>
      <c r="J73" s="44"/>
      <c r="K73" s="43"/>
      <c r="L73" s="54"/>
      <c r="M73" s="54"/>
      <c r="N73" s="82"/>
      <c r="O73" s="83"/>
      <c r="P73" s="83"/>
      <c r="Q73" s="83"/>
      <c r="R73" s="84"/>
      <c r="S73" s="84"/>
      <c r="T73" s="84"/>
      <c r="U73" s="84"/>
      <c r="V73" s="84"/>
      <c r="W73" s="84"/>
      <c r="X73" s="84"/>
      <c r="Y73" s="84"/>
      <c r="Z73" s="85"/>
      <c r="AA73" s="85"/>
      <c r="AB73" s="85"/>
      <c r="AC73" s="85"/>
      <c r="AD73" s="85"/>
      <c r="AE73" s="86"/>
      <c r="AF73" s="8"/>
      <c r="AG73" s="50"/>
      <c r="AH73" s="50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8"/>
      <c r="AX73" s="8"/>
      <c r="AY73" s="8"/>
      <c r="AZ73" s="50"/>
      <c r="BA73" s="50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</row>
    <row r="74" spans="2:67" ht="22.5" customHeight="1">
      <c r="B74" s="43"/>
      <c r="C74" s="42" t="s">
        <v>76</v>
      </c>
      <c r="D74" s="44"/>
      <c r="E74" s="43"/>
      <c r="F74" s="44"/>
      <c r="G74" s="44"/>
      <c r="H74" s="44"/>
      <c r="I74" s="44"/>
      <c r="J74" s="44"/>
      <c r="K74" s="43"/>
      <c r="L74" s="54"/>
      <c r="M74" s="54"/>
      <c r="N74" s="93"/>
      <c r="O74" s="94"/>
      <c r="P74" s="94"/>
      <c r="Q74" s="94"/>
      <c r="R74" s="94"/>
      <c r="S74" s="95"/>
      <c r="T74" s="64"/>
      <c r="U74" s="64"/>
      <c r="V74" s="64"/>
      <c r="W74" s="64"/>
      <c r="X74" s="64"/>
      <c r="Y74" s="64"/>
      <c r="Z74" s="65"/>
      <c r="AA74" s="65"/>
      <c r="AB74" s="65"/>
      <c r="AC74" s="65"/>
      <c r="AD74" s="65"/>
      <c r="AE74" s="65"/>
      <c r="AF74" s="8"/>
      <c r="AG74" s="50"/>
      <c r="AH74" s="50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8"/>
      <c r="AX74" s="8"/>
      <c r="AY74" s="8"/>
      <c r="AZ74" s="50"/>
      <c r="BA74" s="50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</row>
    <row r="75" spans="2:67" ht="4.5" customHeight="1">
      <c r="B75" s="54"/>
      <c r="C75" s="61"/>
      <c r="D75" s="8"/>
      <c r="E75" s="54"/>
      <c r="F75" s="8"/>
      <c r="G75" s="8"/>
      <c r="H75" s="8"/>
      <c r="I75" s="8"/>
      <c r="J75" s="8"/>
      <c r="K75" s="54"/>
      <c r="L75" s="54"/>
      <c r="M75" s="54"/>
      <c r="N75" s="105"/>
      <c r="O75" s="105"/>
      <c r="P75" s="105"/>
      <c r="Q75" s="59"/>
      <c r="R75" s="59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55"/>
      <c r="AH75" s="55"/>
      <c r="AI75" s="55"/>
      <c r="AJ75" s="51"/>
      <c r="AK75" s="51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55"/>
      <c r="BA75" s="55"/>
      <c r="BB75" s="55"/>
      <c r="BC75" s="51"/>
      <c r="BD75" s="51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</row>
    <row r="76" spans="2:67" ht="4.5" customHeight="1">
      <c r="B76" s="54"/>
      <c r="C76" s="61"/>
      <c r="D76" s="8"/>
      <c r="E76" s="54"/>
      <c r="F76" s="8"/>
      <c r="G76" s="8"/>
      <c r="H76" s="8"/>
      <c r="I76" s="8"/>
      <c r="J76" s="8"/>
      <c r="K76" s="54"/>
      <c r="L76" s="54"/>
      <c r="M76" s="54"/>
      <c r="N76" s="55"/>
      <c r="O76" s="55"/>
      <c r="P76" s="55"/>
      <c r="Q76" s="59"/>
      <c r="R76" s="59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55"/>
      <c r="AH76" s="55"/>
      <c r="AI76" s="55"/>
      <c r="AJ76" s="51"/>
      <c r="AK76" s="51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55"/>
      <c r="BA76" s="55"/>
      <c r="BB76" s="55"/>
      <c r="BC76" s="51"/>
      <c r="BD76" s="51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</row>
    <row r="77" spans="2:67" ht="22.5" customHeight="1">
      <c r="B77" s="42" t="s">
        <v>72</v>
      </c>
      <c r="C77" s="44"/>
      <c r="D77" s="42" t="s">
        <v>73</v>
      </c>
      <c r="E77" s="43"/>
      <c r="F77" s="44"/>
      <c r="G77" s="44"/>
      <c r="H77" s="44"/>
      <c r="I77" s="44"/>
      <c r="J77" s="44"/>
      <c r="K77" s="43"/>
      <c r="L77" s="54"/>
      <c r="M77" s="54"/>
      <c r="N77" s="82"/>
      <c r="O77" s="83"/>
      <c r="P77" s="83"/>
      <c r="Q77" s="83"/>
      <c r="R77" s="84"/>
      <c r="S77" s="84"/>
      <c r="T77" s="84"/>
      <c r="U77" s="84"/>
      <c r="V77" s="84"/>
      <c r="W77" s="84"/>
      <c r="X77" s="84"/>
      <c r="Y77" s="101"/>
      <c r="Z77" s="8"/>
      <c r="AA77" s="8"/>
      <c r="AB77" s="8"/>
      <c r="AC77" s="8"/>
      <c r="AD77" s="8"/>
      <c r="AE77" s="8"/>
      <c r="AF77" s="8"/>
      <c r="AG77" s="55"/>
      <c r="AH77" s="55"/>
      <c r="AI77" s="55"/>
      <c r="AJ77" s="55"/>
      <c r="AK77" s="56"/>
      <c r="AL77" s="56"/>
      <c r="AM77" s="56"/>
      <c r="AN77" s="56"/>
      <c r="AO77" s="56"/>
      <c r="AP77" s="56"/>
      <c r="AQ77" s="56"/>
      <c r="AR77" s="56"/>
      <c r="AS77" s="8"/>
      <c r="AT77" s="8"/>
      <c r="AU77" s="8"/>
      <c r="AV77" s="8"/>
      <c r="AW77" s="8"/>
      <c r="AX77" s="8"/>
      <c r="AY77" s="8"/>
      <c r="AZ77" s="55"/>
      <c r="BA77" s="55"/>
      <c r="BB77" s="55"/>
      <c r="BC77" s="55"/>
      <c r="BD77" s="56"/>
      <c r="BE77" s="56"/>
      <c r="BF77" s="56"/>
      <c r="BG77" s="56"/>
      <c r="BH77" s="56"/>
      <c r="BI77" s="56"/>
      <c r="BJ77" s="56"/>
      <c r="BK77" s="56"/>
      <c r="BL77" s="8"/>
      <c r="BM77" s="8"/>
      <c r="BN77" s="8"/>
      <c r="BO77" s="8"/>
    </row>
    <row r="78" spans="2:67" ht="22.5" customHeight="1">
      <c r="B78" s="43"/>
      <c r="C78" s="42" t="s">
        <v>65</v>
      </c>
      <c r="D78" s="44"/>
      <c r="E78" s="44"/>
      <c r="F78" s="44"/>
      <c r="G78" s="43" t="s">
        <v>66</v>
      </c>
      <c r="H78" s="44"/>
      <c r="I78" s="62" t="s">
        <v>67</v>
      </c>
      <c r="J78" s="44"/>
      <c r="K78" s="43"/>
      <c r="L78" s="54"/>
      <c r="M78" s="54"/>
      <c r="N78" s="106"/>
      <c r="O78" s="85"/>
      <c r="P78" s="85"/>
      <c r="Q78" s="85"/>
      <c r="R78" s="85"/>
      <c r="S78" s="86"/>
      <c r="T78" s="106"/>
      <c r="U78" s="85"/>
      <c r="V78" s="85"/>
      <c r="W78" s="85"/>
      <c r="X78" s="85"/>
      <c r="Y78" s="86"/>
      <c r="Z78" s="8"/>
      <c r="AA78" s="8"/>
      <c r="AB78" s="8"/>
      <c r="AC78" s="8"/>
      <c r="AD78" s="8"/>
      <c r="AE78" s="8"/>
      <c r="AF78" s="8"/>
      <c r="AG78" s="57"/>
      <c r="AH78" s="57"/>
      <c r="AI78" s="9"/>
      <c r="AJ78" s="57"/>
      <c r="AK78" s="51"/>
      <c r="AL78" s="8"/>
      <c r="AM78" s="57"/>
      <c r="AN78" s="57"/>
      <c r="AO78" s="9"/>
      <c r="AP78" s="57"/>
      <c r="AQ78" s="51"/>
      <c r="AR78" s="8"/>
      <c r="AS78" s="8"/>
      <c r="AT78" s="8"/>
      <c r="AU78" s="8"/>
      <c r="AV78" s="8"/>
      <c r="AW78" s="8"/>
      <c r="AX78" s="8"/>
      <c r="AY78" s="8"/>
      <c r="AZ78" s="57"/>
      <c r="BA78" s="57"/>
      <c r="BB78" s="9"/>
      <c r="BC78" s="57"/>
      <c r="BD78" s="51"/>
      <c r="BE78" s="8"/>
      <c r="BF78" s="57"/>
      <c r="BG78" s="57"/>
      <c r="BH78" s="9"/>
      <c r="BI78" s="57"/>
      <c r="BJ78" s="51"/>
      <c r="BK78" s="8"/>
      <c r="BL78" s="8"/>
      <c r="BM78" s="8"/>
      <c r="BN78" s="8"/>
      <c r="BO78" s="8"/>
    </row>
    <row r="79" spans="2:67" ht="22.5" customHeight="1">
      <c r="B79" s="43"/>
      <c r="C79" s="42" t="s">
        <v>68</v>
      </c>
      <c r="D79" s="44"/>
      <c r="E79" s="43"/>
      <c r="F79" s="44"/>
      <c r="G79" s="44"/>
      <c r="H79" s="44"/>
      <c r="I79" s="44"/>
      <c r="J79" s="44"/>
      <c r="K79" s="43"/>
      <c r="L79" s="54"/>
      <c r="M79" s="54"/>
      <c r="N79" s="96"/>
      <c r="O79" s="97"/>
      <c r="P79" s="98"/>
      <c r="Q79" s="98"/>
      <c r="R79" s="99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52"/>
      <c r="AH79" s="52"/>
      <c r="AI79" s="53"/>
      <c r="AJ79" s="53"/>
      <c r="AK79" s="53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52"/>
      <c r="BA79" s="52"/>
      <c r="BB79" s="53"/>
      <c r="BC79" s="53"/>
      <c r="BD79" s="53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</row>
    <row r="80" spans="2:67" ht="22.5" customHeight="1">
      <c r="B80" s="43"/>
      <c r="C80" s="42" t="s">
        <v>70</v>
      </c>
      <c r="D80" s="44"/>
      <c r="E80" s="43"/>
      <c r="F80" s="44"/>
      <c r="G80" s="44"/>
      <c r="H80" s="44"/>
      <c r="I80" s="44"/>
      <c r="J80" s="44"/>
      <c r="K80" s="43"/>
      <c r="L80" s="54"/>
      <c r="M80" s="54"/>
      <c r="N80" s="100"/>
      <c r="O80" s="84"/>
      <c r="P80" s="84"/>
      <c r="Q80" s="84"/>
      <c r="R80" s="84"/>
      <c r="S80" s="101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50"/>
      <c r="AH80" s="56"/>
      <c r="AI80" s="56"/>
      <c r="AJ80" s="56"/>
      <c r="AK80" s="56"/>
      <c r="AL80" s="56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50"/>
      <c r="BA80" s="56"/>
      <c r="BB80" s="56"/>
      <c r="BC80" s="56"/>
      <c r="BD80" s="56"/>
      <c r="BE80" s="56"/>
      <c r="BF80" s="8"/>
      <c r="BG80" s="8"/>
      <c r="BH80" s="8"/>
      <c r="BI80" s="8"/>
      <c r="BJ80" s="8"/>
      <c r="BK80" s="8"/>
      <c r="BL80" s="8"/>
      <c r="BM80" s="8"/>
      <c r="BN80" s="8"/>
      <c r="BO80" s="8"/>
    </row>
    <row r="81" spans="2:67" ht="22.5" customHeight="1">
      <c r="B81" s="43"/>
      <c r="C81" s="42" t="s">
        <v>71</v>
      </c>
      <c r="D81" s="44"/>
      <c r="E81" s="43"/>
      <c r="F81" s="44"/>
      <c r="G81" s="44"/>
      <c r="H81" s="44"/>
      <c r="I81" s="44"/>
      <c r="J81" s="44"/>
      <c r="K81" s="43"/>
      <c r="L81" s="54"/>
      <c r="M81" s="54"/>
      <c r="N81" s="102"/>
      <c r="O81" s="103"/>
      <c r="P81" s="103"/>
      <c r="Q81" s="103"/>
      <c r="R81" s="104"/>
      <c r="S81" s="60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50"/>
      <c r="AH81" s="56"/>
      <c r="AI81" s="56"/>
      <c r="AJ81" s="56"/>
      <c r="AK81" s="56"/>
      <c r="AL81" s="56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50"/>
      <c r="BA81" s="56"/>
      <c r="BB81" s="56"/>
      <c r="BC81" s="56"/>
      <c r="BD81" s="56"/>
      <c r="BE81" s="56"/>
      <c r="BF81" s="8"/>
      <c r="BG81" s="8"/>
      <c r="BH81" s="8"/>
      <c r="BI81" s="8"/>
      <c r="BJ81" s="8"/>
      <c r="BK81" s="8"/>
      <c r="BL81" s="8"/>
      <c r="BM81" s="8"/>
      <c r="BN81" s="8"/>
      <c r="BO81" s="8"/>
    </row>
    <row r="82" spans="2:67" ht="22.5" customHeight="1">
      <c r="B82" s="43"/>
      <c r="C82" s="42" t="s">
        <v>107</v>
      </c>
      <c r="D82" s="44"/>
      <c r="E82" s="43"/>
      <c r="F82" s="44"/>
      <c r="G82" s="44"/>
      <c r="H82" s="44"/>
      <c r="I82" s="44"/>
      <c r="J82" s="44"/>
      <c r="K82" s="43"/>
      <c r="L82" s="54"/>
      <c r="M82" s="54"/>
      <c r="N82" s="82"/>
      <c r="O82" s="83"/>
      <c r="P82" s="83"/>
      <c r="Q82" s="83"/>
      <c r="R82" s="84"/>
      <c r="S82" s="84"/>
      <c r="T82" s="84"/>
      <c r="U82" s="84"/>
      <c r="V82" s="84"/>
      <c r="W82" s="84"/>
      <c r="X82" s="84"/>
      <c r="Y82" s="84"/>
      <c r="Z82" s="85"/>
      <c r="AA82" s="85"/>
      <c r="AB82" s="85"/>
      <c r="AC82" s="85"/>
      <c r="AD82" s="85"/>
      <c r="AE82" s="86"/>
      <c r="AF82" s="8"/>
      <c r="AG82" s="50"/>
      <c r="AH82" s="50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8"/>
      <c r="AX82" s="8"/>
      <c r="AY82" s="8"/>
      <c r="AZ82" s="50"/>
      <c r="BA82" s="50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</row>
    <row r="83" spans="2:67" ht="22.5" customHeight="1">
      <c r="B83" s="43"/>
      <c r="C83" s="42" t="s">
        <v>102</v>
      </c>
      <c r="D83" s="44"/>
      <c r="E83" s="43"/>
      <c r="F83" s="44"/>
      <c r="G83" s="44"/>
      <c r="H83" s="44"/>
      <c r="I83" s="44"/>
      <c r="J83" s="44"/>
      <c r="K83" s="43"/>
      <c r="L83" s="54"/>
      <c r="M83" s="54"/>
      <c r="N83" s="82"/>
      <c r="O83" s="83"/>
      <c r="P83" s="83"/>
      <c r="Q83" s="83"/>
      <c r="R83" s="84"/>
      <c r="S83" s="84"/>
      <c r="T83" s="84"/>
      <c r="U83" s="84"/>
      <c r="V83" s="84"/>
      <c r="W83" s="84"/>
      <c r="X83" s="84"/>
      <c r="Y83" s="84"/>
      <c r="Z83" s="85"/>
      <c r="AA83" s="85"/>
      <c r="AB83" s="85"/>
      <c r="AC83" s="85"/>
      <c r="AD83" s="85"/>
      <c r="AE83" s="86"/>
      <c r="AF83" s="8"/>
      <c r="AG83" s="50"/>
      <c r="AH83" s="50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8"/>
      <c r="AX83" s="8"/>
      <c r="AY83" s="8"/>
      <c r="AZ83" s="50"/>
      <c r="BA83" s="50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</row>
    <row r="84" spans="2:67" ht="22.5" customHeight="1">
      <c r="B84" s="43"/>
      <c r="C84" s="42" t="s">
        <v>103</v>
      </c>
      <c r="D84" s="44"/>
      <c r="E84" s="43"/>
      <c r="F84" s="44"/>
      <c r="G84" s="44"/>
      <c r="H84" s="44"/>
      <c r="I84" s="44"/>
      <c r="J84" s="44"/>
      <c r="K84" s="43"/>
      <c r="L84" s="54"/>
      <c r="M84" s="54"/>
      <c r="N84" s="82"/>
      <c r="O84" s="83"/>
      <c r="P84" s="83"/>
      <c r="Q84" s="83"/>
      <c r="R84" s="84"/>
      <c r="S84" s="84"/>
      <c r="T84" s="84"/>
      <c r="U84" s="84"/>
      <c r="V84" s="84"/>
      <c r="W84" s="84"/>
      <c r="X84" s="84"/>
      <c r="Y84" s="84"/>
      <c r="Z84" s="85"/>
      <c r="AA84" s="85"/>
      <c r="AB84" s="85"/>
      <c r="AC84" s="85"/>
      <c r="AD84" s="85"/>
      <c r="AE84" s="86"/>
      <c r="AF84" s="8"/>
      <c r="AG84" s="50"/>
      <c r="AH84" s="50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8"/>
      <c r="AX84" s="8"/>
      <c r="AY84" s="8"/>
      <c r="AZ84" s="50"/>
      <c r="BA84" s="50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</row>
    <row r="85" spans="2:67" ht="22.5" customHeight="1">
      <c r="B85" s="43"/>
      <c r="C85" s="42" t="s">
        <v>104</v>
      </c>
      <c r="D85" s="44"/>
      <c r="E85" s="43"/>
      <c r="F85" s="44"/>
      <c r="G85" s="44"/>
      <c r="H85" s="44"/>
      <c r="I85" s="44"/>
      <c r="J85" s="44"/>
      <c r="K85" s="43"/>
      <c r="L85" s="54"/>
      <c r="M85" s="54"/>
      <c r="N85" s="82"/>
      <c r="O85" s="83"/>
      <c r="P85" s="83"/>
      <c r="Q85" s="83"/>
      <c r="R85" s="84"/>
      <c r="S85" s="84"/>
      <c r="T85" s="84"/>
      <c r="U85" s="84"/>
      <c r="V85" s="84"/>
      <c r="W85" s="84"/>
      <c r="X85" s="84"/>
      <c r="Y85" s="84"/>
      <c r="Z85" s="85"/>
      <c r="AA85" s="85"/>
      <c r="AB85" s="85"/>
      <c r="AC85" s="85"/>
      <c r="AD85" s="85"/>
      <c r="AE85" s="86"/>
      <c r="AF85" s="8"/>
      <c r="AG85" s="50"/>
      <c r="AH85" s="50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8"/>
      <c r="AX85" s="8"/>
      <c r="AY85" s="8"/>
      <c r="AZ85" s="50"/>
      <c r="BA85" s="50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</row>
    <row r="86" spans="2:67" ht="22.5" customHeight="1">
      <c r="B86" s="43"/>
      <c r="C86" s="42" t="s">
        <v>105</v>
      </c>
      <c r="D86" s="44"/>
      <c r="E86" s="43"/>
      <c r="F86" s="44"/>
      <c r="G86" s="44"/>
      <c r="H86" s="44"/>
      <c r="I86" s="44"/>
      <c r="J86" s="44"/>
      <c r="K86" s="43"/>
      <c r="L86" s="54"/>
      <c r="M86" s="54"/>
      <c r="N86" s="82"/>
      <c r="O86" s="83"/>
      <c r="P86" s="83"/>
      <c r="Q86" s="83"/>
      <c r="R86" s="84"/>
      <c r="S86" s="84"/>
      <c r="T86" s="84"/>
      <c r="U86" s="84"/>
      <c r="V86" s="84"/>
      <c r="W86" s="84"/>
      <c r="X86" s="84"/>
      <c r="Y86" s="84"/>
      <c r="Z86" s="85"/>
      <c r="AA86" s="85"/>
      <c r="AB86" s="85"/>
      <c r="AC86" s="85"/>
      <c r="AD86" s="85"/>
      <c r="AE86" s="86"/>
      <c r="AF86" s="8"/>
      <c r="AG86" s="50"/>
      <c r="AH86" s="50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8"/>
      <c r="AX86" s="8"/>
      <c r="AY86" s="8"/>
      <c r="AZ86" s="50"/>
      <c r="BA86" s="50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</row>
    <row r="87" spans="2:67" ht="22.5" customHeight="1">
      <c r="B87" s="43"/>
      <c r="C87" s="42" t="s">
        <v>106</v>
      </c>
      <c r="D87" s="44"/>
      <c r="E87" s="43"/>
      <c r="F87" s="44"/>
      <c r="G87" s="44"/>
      <c r="H87" s="44"/>
      <c r="I87" s="44"/>
      <c r="J87" s="44"/>
      <c r="K87" s="43"/>
      <c r="L87" s="54"/>
      <c r="M87" s="54"/>
      <c r="N87" s="82"/>
      <c r="O87" s="83"/>
      <c r="P87" s="83"/>
      <c r="Q87" s="83"/>
      <c r="R87" s="84"/>
      <c r="S87" s="84"/>
      <c r="T87" s="84"/>
      <c r="U87" s="84"/>
      <c r="V87" s="84"/>
      <c r="W87" s="84"/>
      <c r="X87" s="84"/>
      <c r="Y87" s="84"/>
      <c r="Z87" s="85"/>
      <c r="AA87" s="85"/>
      <c r="AB87" s="85"/>
      <c r="AC87" s="85"/>
      <c r="AD87" s="85"/>
      <c r="AE87" s="86"/>
      <c r="AF87" s="8"/>
      <c r="AG87" s="50"/>
      <c r="AH87" s="50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8"/>
      <c r="AX87" s="8"/>
      <c r="AY87" s="8"/>
      <c r="AZ87" s="50"/>
      <c r="BA87" s="50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</row>
  </sheetData>
  <mergeCells count="116">
    <mergeCell ref="A1:D1"/>
    <mergeCell ref="A2:AS2"/>
    <mergeCell ref="AG3:AS4"/>
    <mergeCell ref="A5:E8"/>
    <mergeCell ref="F5:F6"/>
    <mergeCell ref="G5:K5"/>
    <mergeCell ref="L5:T5"/>
    <mergeCell ref="X5:AC6"/>
    <mergeCell ref="AD5:AS6"/>
    <mergeCell ref="G6:H6"/>
    <mergeCell ref="D16:E17"/>
    <mergeCell ref="I6:K6"/>
    <mergeCell ref="L6:T6"/>
    <mergeCell ref="X7:AC8"/>
    <mergeCell ref="AD7:AS8"/>
    <mergeCell ref="A10:E11"/>
    <mergeCell ref="G10:H10"/>
    <mergeCell ref="I10:J10"/>
    <mergeCell ref="K10:L10"/>
    <mergeCell ref="G12:Q12"/>
    <mergeCell ref="AF23:AR23"/>
    <mergeCell ref="A24:C27"/>
    <mergeCell ref="D24:E25"/>
    <mergeCell ref="D26:E27"/>
    <mergeCell ref="F26:AB27"/>
    <mergeCell ref="AC27:AK27"/>
    <mergeCell ref="D18:E19"/>
    <mergeCell ref="F18:G18"/>
    <mergeCell ref="O18:Q18"/>
    <mergeCell ref="G19:O19"/>
    <mergeCell ref="Q19:Y19"/>
    <mergeCell ref="A20:C23"/>
    <mergeCell ref="D20:E21"/>
    <mergeCell ref="D22:E23"/>
    <mergeCell ref="F22:L23"/>
    <mergeCell ref="N22:AD23"/>
    <mergeCell ref="A14:C19"/>
    <mergeCell ref="D14:Y15"/>
    <mergeCell ref="Z14:AF14"/>
    <mergeCell ref="AG14:AG15"/>
    <mergeCell ref="AH14:AQ15"/>
    <mergeCell ref="AA15:AB15"/>
    <mergeCell ref="AC15:AD15"/>
    <mergeCell ref="AE15:AF15"/>
    <mergeCell ref="F47:AB48"/>
    <mergeCell ref="AC48:AK48"/>
    <mergeCell ref="A28:C31"/>
    <mergeCell ref="D28:E29"/>
    <mergeCell ref="D30:E31"/>
    <mergeCell ref="F30:V31"/>
    <mergeCell ref="W31:AK31"/>
    <mergeCell ref="A33:Z34"/>
    <mergeCell ref="AC33:AL33"/>
    <mergeCell ref="O39:Q39"/>
    <mergeCell ref="G40:O40"/>
    <mergeCell ref="Q40:Y40"/>
    <mergeCell ref="A35:C40"/>
    <mergeCell ref="D35:Y36"/>
    <mergeCell ref="Z35:AF35"/>
    <mergeCell ref="AG35:AP36"/>
    <mergeCell ref="AA36:AB36"/>
    <mergeCell ref="AC36:AD36"/>
    <mergeCell ref="AE36:AF36"/>
    <mergeCell ref="D37:E38"/>
    <mergeCell ref="D39:E40"/>
    <mergeCell ref="F39:G39"/>
    <mergeCell ref="AE43:AS43"/>
    <mergeCell ref="AF44:AR44"/>
    <mergeCell ref="N68:AE68"/>
    <mergeCell ref="N67:R67"/>
    <mergeCell ref="A41:C44"/>
    <mergeCell ref="D41:E42"/>
    <mergeCell ref="D43:E44"/>
    <mergeCell ref="F43:L44"/>
    <mergeCell ref="N43:AD44"/>
    <mergeCell ref="N69:AE69"/>
    <mergeCell ref="N70:AE70"/>
    <mergeCell ref="N59:R59"/>
    <mergeCell ref="N60:R60"/>
    <mergeCell ref="N61:R61"/>
    <mergeCell ref="N62:Y62"/>
    <mergeCell ref="N63:S63"/>
    <mergeCell ref="T63:Y63"/>
    <mergeCell ref="N58:U58"/>
    <mergeCell ref="A49:C52"/>
    <mergeCell ref="D49:E50"/>
    <mergeCell ref="D51:E52"/>
    <mergeCell ref="F51:V52"/>
    <mergeCell ref="W52:AK52"/>
    <mergeCell ref="A45:C48"/>
    <mergeCell ref="D45:E46"/>
    <mergeCell ref="D47:E48"/>
    <mergeCell ref="B56:Z57"/>
    <mergeCell ref="N85:AE85"/>
    <mergeCell ref="N86:AE86"/>
    <mergeCell ref="N87:AE87"/>
    <mergeCell ref="AA19:AK19"/>
    <mergeCell ref="AK18:AS18"/>
    <mergeCell ref="AD10:AQ10"/>
    <mergeCell ref="AD11:AE12"/>
    <mergeCell ref="N74:S74"/>
    <mergeCell ref="N79:R79"/>
    <mergeCell ref="N80:S80"/>
    <mergeCell ref="N81:R81"/>
    <mergeCell ref="N82:AE82"/>
    <mergeCell ref="N83:AE83"/>
    <mergeCell ref="N84:AE84"/>
    <mergeCell ref="N71:AE71"/>
    <mergeCell ref="N72:AE72"/>
    <mergeCell ref="N73:AE73"/>
    <mergeCell ref="N75:P75"/>
    <mergeCell ref="N77:Y77"/>
    <mergeCell ref="N78:S78"/>
    <mergeCell ref="T78:Y78"/>
    <mergeCell ref="N64:R64"/>
    <mergeCell ref="N66:S66"/>
  </mergeCells>
  <phoneticPr fontId="2"/>
  <dataValidations count="4">
    <dataValidation imeMode="hiragana" allowBlank="1" showInputMessage="1" showErrorMessage="1" sqref="BF78:BG78 AZ78:BA78 BI78 N63 BI63 BF63:BG63 BC78 T63 AG63:AH63 AJ63 AP63 AM63:AN63 AJ78 AP78 AM78:AN78 AG78:AH78 AZ63:BA63 BC63 N78 T78" xr:uid="{5F4FC1B7-67F1-4893-B820-2FD9F81B3913}"/>
    <dataValidation imeMode="halfKatakana" allowBlank="1" showInputMessage="1" showErrorMessage="1" sqref="N62:Q62 N77:Q77 AG62:AJ62 AG77:AJ77 AZ62:BC62 AZ77:BC77 O68:Q73 N68:N74 N82:Q87" xr:uid="{04C1334E-1595-4D28-8527-7FBCA201221D}"/>
    <dataValidation imeMode="disabled" allowBlank="1" showInputMessage="1" showErrorMessage="1" sqref="AZ79:BA79 N60:O61 N64:O64 N58:O58 N80:N81 AZ80:AZ87 N79:O79 N59 AG59 AG60:AH61 AG64:AH64 AH68:AH74 AG58:AH58 AH82:AH87 AG65:AG74 AG79:AH79 AG80:AG87 AZ59 AZ60:BA61 AZ64:BA64 BA68:BA74 AZ58:BA58 BA82:BA87 AZ65:AZ74 N66:N67" xr:uid="{F30CC415-B32E-4AB1-A371-D951673E776C}"/>
    <dataValidation type="list" showInputMessage="1" showErrorMessage="1" sqref="N75:N76 AG75:AG76 AZ75:AZ76" xr:uid="{13D38C2F-6D8E-46E7-886C-1F4015A311DE}">
      <formula1>"選択して下さい,62:氏名変更,63:住所変更,79:情報提供停止"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1" orientation="portrait" horizontalDpi="300" verticalDpi="300" r:id="rId1"/>
  <headerFooter alignWithMargins="0"/>
  <rowBreaks count="1" manualBreakCount="1">
    <brk id="55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A81E-F47B-4D9B-84AC-23472C7296F5}">
  <dimension ref="A1:BS87"/>
  <sheetViews>
    <sheetView showGridLines="0" zoomScale="80" zoomScaleNormal="80" workbookViewId="0">
      <selection activeCell="C82" sqref="C82:C87"/>
    </sheetView>
  </sheetViews>
  <sheetFormatPr defaultColWidth="2.25" defaultRowHeight="18" customHeight="1"/>
  <cols>
    <col min="1" max="3" width="3.25" style="1" customWidth="1"/>
    <col min="4" max="4" width="2.75" style="1" customWidth="1"/>
    <col min="5" max="5" width="2.625" style="1" customWidth="1"/>
    <col min="6" max="7" width="3.5" style="1" customWidth="1"/>
    <col min="8" max="45" width="3.5" style="1" bestFit="1" customWidth="1"/>
    <col min="46" max="16384" width="2.25" style="1"/>
  </cols>
  <sheetData>
    <row r="1" spans="1:45" ht="18" customHeight="1">
      <c r="A1" s="199" t="s">
        <v>0</v>
      </c>
      <c r="B1" s="199"/>
      <c r="C1" s="199"/>
      <c r="D1" s="199"/>
    </row>
    <row r="2" spans="1:45" ht="36" customHeight="1">
      <c r="A2" s="200" t="s">
        <v>100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</row>
    <row r="3" spans="1:45" s="2" customFormat="1" ht="12" customHeight="1">
      <c r="AG3" s="201">
        <f>IF(N58="","令和　　年　　月　　日",N58)</f>
        <v>45295</v>
      </c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</row>
    <row r="4" spans="1:45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</row>
    <row r="5" spans="1:45" ht="13.5" customHeight="1">
      <c r="A5" s="203" t="s">
        <v>1</v>
      </c>
      <c r="B5" s="203"/>
      <c r="C5" s="203"/>
      <c r="D5" s="203"/>
      <c r="E5" s="203"/>
      <c r="F5" s="139" t="s">
        <v>2</v>
      </c>
      <c r="G5" s="143" t="s">
        <v>3</v>
      </c>
      <c r="H5" s="143"/>
      <c r="I5" s="143"/>
      <c r="J5" s="143"/>
      <c r="K5" s="143"/>
      <c r="L5" s="204" t="s">
        <v>4</v>
      </c>
      <c r="M5" s="204"/>
      <c r="N5" s="204"/>
      <c r="O5" s="204"/>
      <c r="P5" s="204"/>
      <c r="Q5" s="204"/>
      <c r="R5" s="204"/>
      <c r="S5" s="204"/>
      <c r="T5" s="204"/>
      <c r="U5" s="2"/>
      <c r="V5" s="2"/>
      <c r="W5" s="2"/>
      <c r="X5" s="139" t="s">
        <v>5</v>
      </c>
      <c r="Y5" s="139"/>
      <c r="Z5" s="139"/>
      <c r="AA5" s="139"/>
      <c r="AB5" s="139"/>
      <c r="AC5" s="139"/>
      <c r="AD5" s="205" t="s">
        <v>95</v>
      </c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7"/>
    </row>
    <row r="6" spans="1:45" ht="15" customHeight="1">
      <c r="A6" s="203"/>
      <c r="B6" s="203"/>
      <c r="C6" s="203"/>
      <c r="D6" s="203"/>
      <c r="E6" s="203"/>
      <c r="F6" s="139"/>
      <c r="G6" s="143" t="s">
        <v>6</v>
      </c>
      <c r="H6" s="143"/>
      <c r="I6" s="143" t="s">
        <v>7</v>
      </c>
      <c r="J6" s="143"/>
      <c r="K6" s="143"/>
      <c r="L6" s="187" t="s">
        <v>8</v>
      </c>
      <c r="M6" s="187"/>
      <c r="N6" s="187"/>
      <c r="O6" s="187"/>
      <c r="P6" s="187"/>
      <c r="Q6" s="187"/>
      <c r="R6" s="187"/>
      <c r="S6" s="187"/>
      <c r="T6" s="187"/>
      <c r="U6" s="2"/>
      <c r="V6" s="2"/>
      <c r="W6" s="2"/>
      <c r="X6" s="139"/>
      <c r="Y6" s="139"/>
      <c r="Z6" s="139"/>
      <c r="AA6" s="139"/>
      <c r="AB6" s="139"/>
      <c r="AC6" s="139"/>
      <c r="AD6" s="205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7"/>
    </row>
    <row r="7" spans="1:45" ht="15" customHeight="1">
      <c r="A7" s="203"/>
      <c r="B7" s="203"/>
      <c r="C7" s="203"/>
      <c r="D7" s="203"/>
      <c r="E7" s="203"/>
      <c r="F7" s="69">
        <v>1</v>
      </c>
      <c r="G7" s="69">
        <v>2</v>
      </c>
      <c r="H7" s="69">
        <v>3</v>
      </c>
      <c r="I7" s="69">
        <v>4</v>
      </c>
      <c r="J7" s="69">
        <v>5</v>
      </c>
      <c r="K7" s="69">
        <v>6</v>
      </c>
      <c r="L7" s="69">
        <v>7</v>
      </c>
      <c r="M7" s="69">
        <v>8</v>
      </c>
      <c r="N7" s="69">
        <v>9</v>
      </c>
      <c r="O7" s="69">
        <v>10</v>
      </c>
      <c r="P7" s="69">
        <v>11</v>
      </c>
      <c r="Q7" s="69">
        <v>12</v>
      </c>
      <c r="R7" s="69">
        <v>13</v>
      </c>
      <c r="S7" s="69">
        <v>14</v>
      </c>
      <c r="T7" s="69">
        <v>15</v>
      </c>
      <c r="U7" s="2"/>
      <c r="V7" s="2"/>
      <c r="W7" s="2"/>
      <c r="X7" s="139" t="s">
        <v>9</v>
      </c>
      <c r="Y7" s="139"/>
      <c r="Z7" s="139"/>
      <c r="AA7" s="139"/>
      <c r="AB7" s="139"/>
      <c r="AC7" s="139"/>
      <c r="AD7" s="205" t="s">
        <v>96</v>
      </c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7"/>
    </row>
    <row r="8" spans="1:45" ht="24.75" customHeight="1">
      <c r="A8" s="203"/>
      <c r="B8" s="203"/>
      <c r="C8" s="203"/>
      <c r="D8" s="203"/>
      <c r="E8" s="203"/>
      <c r="F8" s="3" t="s">
        <v>10</v>
      </c>
      <c r="G8" s="4" t="str">
        <f>MID($N$59,1,1)</f>
        <v>0</v>
      </c>
      <c r="H8" s="4" t="str">
        <f>MID($N$59,2,1)</f>
        <v>7</v>
      </c>
      <c r="I8" s="4" t="str">
        <f>MID($N$59,3,1)</f>
        <v>5</v>
      </c>
      <c r="J8" s="4" t="str">
        <f>MID($N$59,4,1)</f>
        <v>6</v>
      </c>
      <c r="K8" s="4" t="str">
        <f>MID($N$59,5,1)</f>
        <v>8</v>
      </c>
      <c r="L8" s="4" t="str">
        <f>MID($N$60,1,1)</f>
        <v>X</v>
      </c>
      <c r="M8" s="4" t="str">
        <f>MID($N$60,2,1)</f>
        <v>X</v>
      </c>
      <c r="N8" s="4" t="str">
        <f t="shared" ref="N8" si="0">MID($N$60,3,1)</f>
        <v>X</v>
      </c>
      <c r="O8" s="4" t="str">
        <f>MID($N$60,4,1)</f>
        <v>X</v>
      </c>
      <c r="P8" s="4" t="str">
        <f>MID($N$60,5,1)</f>
        <v>X</v>
      </c>
      <c r="Q8" s="4" t="str">
        <f>MID($N$60,6,1)</f>
        <v>X</v>
      </c>
      <c r="R8" s="4" t="str">
        <f>MID($N$60,7,1)</f>
        <v>X</v>
      </c>
      <c r="S8" s="4" t="str">
        <f>MID($N$60,8,1)</f>
        <v>X</v>
      </c>
      <c r="T8" s="4" t="str">
        <f>MID($N$60,9,1)</f>
        <v>X</v>
      </c>
      <c r="U8" s="2"/>
      <c r="V8" s="2"/>
      <c r="W8" s="2"/>
      <c r="X8" s="139"/>
      <c r="Y8" s="139"/>
      <c r="Z8" s="139"/>
      <c r="AA8" s="139"/>
      <c r="AB8" s="139"/>
      <c r="AC8" s="139"/>
      <c r="AD8" s="205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7"/>
    </row>
    <row r="9" spans="1:45" ht="11.1" customHeight="1">
      <c r="A9" s="5"/>
      <c r="B9" s="5"/>
      <c r="C9" s="5"/>
      <c r="D9" s="5"/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  <c r="V9" s="2"/>
      <c r="W9" s="2"/>
      <c r="X9" s="2"/>
      <c r="Y9" s="2"/>
      <c r="Z9" s="2"/>
      <c r="AA9" s="2"/>
      <c r="AB9" s="2"/>
      <c r="AC9" s="2"/>
    </row>
    <row r="10" spans="1:45" ht="25.5" customHeight="1">
      <c r="A10" s="191" t="s">
        <v>11</v>
      </c>
      <c r="B10" s="192"/>
      <c r="C10" s="192"/>
      <c r="D10" s="192"/>
      <c r="E10" s="193"/>
      <c r="F10" s="69" t="s">
        <v>12</v>
      </c>
      <c r="G10" s="197" t="s">
        <v>13</v>
      </c>
      <c r="H10" s="197"/>
      <c r="I10" s="197" t="s">
        <v>14</v>
      </c>
      <c r="J10" s="197"/>
      <c r="K10" s="197" t="s">
        <v>15</v>
      </c>
      <c r="L10" s="197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89" t="s">
        <v>75</v>
      </c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1"/>
    </row>
    <row r="11" spans="1:45" ht="15" customHeight="1">
      <c r="A11" s="194"/>
      <c r="B11" s="195"/>
      <c r="C11" s="195"/>
      <c r="D11" s="195"/>
      <c r="E11" s="196"/>
      <c r="F11" s="4" t="str">
        <f>MID($N$61,1,1)</f>
        <v>5</v>
      </c>
      <c r="G11" s="4" t="str">
        <f>MID($N$61,2,1)</f>
        <v>0</v>
      </c>
      <c r="H11" s="4" t="str">
        <f>MID($N$61,3,1)</f>
        <v>6</v>
      </c>
      <c r="I11" s="4" t="str">
        <f>MID($N$61,4,1)</f>
        <v>0</v>
      </c>
      <c r="J11" s="4" t="str">
        <f>MID($N$61,5,1)</f>
        <v>1</v>
      </c>
      <c r="K11" s="4" t="str">
        <f>MID($N$61,6,1)</f>
        <v>0</v>
      </c>
      <c r="L11" s="4" t="str">
        <f>MID($N$61,7,1)</f>
        <v>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67"/>
      <c r="AD11" s="92" t="s">
        <v>55</v>
      </c>
      <c r="AE11" s="92"/>
      <c r="AF11" s="68">
        <v>64</v>
      </c>
      <c r="AG11" s="68">
        <v>65</v>
      </c>
      <c r="AH11" s="68">
        <v>66</v>
      </c>
      <c r="AI11" s="68">
        <v>67</v>
      </c>
      <c r="AJ11" s="68">
        <v>68</v>
      </c>
      <c r="AK11" s="68">
        <v>69</v>
      </c>
      <c r="AL11" s="68">
        <v>70</v>
      </c>
      <c r="AM11" s="68">
        <v>71</v>
      </c>
      <c r="AN11" s="68">
        <v>72</v>
      </c>
      <c r="AO11" s="68">
        <v>73</v>
      </c>
      <c r="AP11" s="68">
        <v>74</v>
      </c>
      <c r="AQ11" s="68">
        <v>75</v>
      </c>
    </row>
    <row r="12" spans="1:45" ht="24.6" customHeight="1">
      <c r="A12" s="5"/>
      <c r="B12" s="5"/>
      <c r="C12" s="5"/>
      <c r="D12" s="5"/>
      <c r="E12" s="5"/>
      <c r="F12" s="7"/>
      <c r="G12" s="198" t="s">
        <v>77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72"/>
      <c r="AD12" s="92"/>
      <c r="AE12" s="92"/>
      <c r="AF12" s="66" t="str">
        <f>MID($N$74,1,1)</f>
        <v>X</v>
      </c>
      <c r="AG12" s="66" t="str">
        <f>MID($N$74,2,1)</f>
        <v>X</v>
      </c>
      <c r="AH12" s="66" t="str">
        <f>MID($N$74,3,1)</f>
        <v>X</v>
      </c>
      <c r="AI12" s="66" t="str">
        <f>MID($N$74,4,1)</f>
        <v>X</v>
      </c>
      <c r="AJ12" s="66" t="str">
        <f>MID($N$74,5,1)</f>
        <v>X</v>
      </c>
      <c r="AK12" s="66" t="str">
        <f>MID($N$74,6,1)</f>
        <v>X</v>
      </c>
      <c r="AL12" s="66" t="str">
        <f>MID($N$74,7,1)</f>
        <v>X</v>
      </c>
      <c r="AM12" s="66" t="str">
        <f>MID($N$74,8,1)</f>
        <v>X</v>
      </c>
      <c r="AN12" s="66" t="str">
        <f>MID($N$74,9,1)</f>
        <v>X</v>
      </c>
      <c r="AO12" s="66" t="str">
        <f>MID($N$74,10,1)</f>
        <v>X</v>
      </c>
      <c r="AP12" s="66" t="str">
        <f>MID($N$74,11,1)</f>
        <v>X</v>
      </c>
      <c r="AQ12" s="66" t="str">
        <f>MID($N$74,12,1)</f>
        <v>X</v>
      </c>
    </row>
    <row r="13" spans="1:45" ht="11.45" customHeight="1">
      <c r="A13" s="36"/>
      <c r="B13" s="36"/>
      <c r="C13" s="36"/>
      <c r="D13" s="36"/>
      <c r="E13" s="36"/>
      <c r="F13" s="2"/>
      <c r="G13" s="2"/>
      <c r="H13" s="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63"/>
      <c r="AK13" s="63"/>
      <c r="AL13" s="63"/>
      <c r="AM13" s="63"/>
      <c r="AN13" s="63"/>
      <c r="AO13" s="63"/>
      <c r="AP13" s="63"/>
      <c r="AQ13" s="63"/>
    </row>
    <row r="14" spans="1:45" ht="12.75" customHeight="1">
      <c r="A14" s="178" t="s">
        <v>16</v>
      </c>
      <c r="B14" s="179"/>
      <c r="C14" s="180"/>
      <c r="D14" s="143" t="s">
        <v>17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 t="s">
        <v>18</v>
      </c>
      <c r="AA14" s="143"/>
      <c r="AB14" s="143"/>
      <c r="AC14" s="143"/>
      <c r="AD14" s="143"/>
      <c r="AE14" s="143"/>
      <c r="AF14" s="143"/>
      <c r="AG14" s="139" t="s">
        <v>19</v>
      </c>
      <c r="AH14" s="163" t="s">
        <v>20</v>
      </c>
      <c r="AI14" s="163"/>
      <c r="AJ14" s="163"/>
      <c r="AK14" s="163"/>
      <c r="AL14" s="163"/>
      <c r="AM14" s="163"/>
      <c r="AN14" s="163"/>
      <c r="AO14" s="163"/>
      <c r="AP14" s="163"/>
      <c r="AQ14" s="163"/>
    </row>
    <row r="15" spans="1:45" ht="12.75" customHeight="1">
      <c r="A15" s="181"/>
      <c r="B15" s="182"/>
      <c r="C15" s="18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68" t="s">
        <v>21</v>
      </c>
      <c r="AA15" s="163" t="s">
        <v>22</v>
      </c>
      <c r="AB15" s="163"/>
      <c r="AC15" s="163" t="s">
        <v>23</v>
      </c>
      <c r="AD15" s="163"/>
      <c r="AE15" s="163" t="s">
        <v>24</v>
      </c>
      <c r="AF15" s="163"/>
      <c r="AG15" s="139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</row>
    <row r="16" spans="1:45" ht="15" customHeight="1">
      <c r="A16" s="181"/>
      <c r="B16" s="182"/>
      <c r="C16" s="183"/>
      <c r="D16" s="92" t="s">
        <v>25</v>
      </c>
      <c r="E16" s="92"/>
      <c r="F16" s="68">
        <v>19</v>
      </c>
      <c r="G16" s="68">
        <v>20</v>
      </c>
      <c r="H16" s="68">
        <v>21</v>
      </c>
      <c r="I16" s="68">
        <v>22</v>
      </c>
      <c r="J16" s="68">
        <v>23</v>
      </c>
      <c r="K16" s="68">
        <v>24</v>
      </c>
      <c r="L16" s="68">
        <v>25</v>
      </c>
      <c r="M16" s="68">
        <v>26</v>
      </c>
      <c r="N16" s="68">
        <v>27</v>
      </c>
      <c r="O16" s="68">
        <v>28</v>
      </c>
      <c r="P16" s="68">
        <v>29</v>
      </c>
      <c r="Q16" s="68">
        <v>30</v>
      </c>
      <c r="R16" s="68">
        <v>31</v>
      </c>
      <c r="S16" s="68">
        <v>32</v>
      </c>
      <c r="T16" s="68">
        <v>33</v>
      </c>
      <c r="U16" s="68">
        <v>34</v>
      </c>
      <c r="V16" s="68">
        <v>35</v>
      </c>
      <c r="W16" s="68">
        <v>36</v>
      </c>
      <c r="X16" s="68">
        <v>37</v>
      </c>
      <c r="Y16" s="68">
        <v>38</v>
      </c>
      <c r="Z16" s="68">
        <v>39</v>
      </c>
      <c r="AA16" s="68">
        <v>40</v>
      </c>
      <c r="AB16" s="68">
        <v>41</v>
      </c>
      <c r="AC16" s="68">
        <v>42</v>
      </c>
      <c r="AD16" s="68">
        <v>43</v>
      </c>
      <c r="AE16" s="68">
        <v>44</v>
      </c>
      <c r="AF16" s="68">
        <v>45</v>
      </c>
      <c r="AG16" s="68">
        <v>46</v>
      </c>
      <c r="AH16" s="68">
        <v>47</v>
      </c>
      <c r="AI16" s="68">
        <v>48</v>
      </c>
      <c r="AJ16" s="68">
        <v>49</v>
      </c>
      <c r="AK16" s="68">
        <v>50</v>
      </c>
      <c r="AL16" s="68">
        <v>51</v>
      </c>
      <c r="AM16" s="68">
        <v>52</v>
      </c>
      <c r="AN16" s="68">
        <v>53</v>
      </c>
      <c r="AO16" s="68">
        <v>54</v>
      </c>
      <c r="AP16" s="68">
        <v>55</v>
      </c>
      <c r="AQ16" s="68">
        <v>56</v>
      </c>
    </row>
    <row r="17" spans="1:45" ht="24.75" customHeight="1">
      <c r="A17" s="181"/>
      <c r="B17" s="182"/>
      <c r="C17" s="183"/>
      <c r="D17" s="92"/>
      <c r="E17" s="92"/>
      <c r="F17" s="10" t="str">
        <f>MID($N$62,1,1)</f>
        <v>ﾂ</v>
      </c>
      <c r="G17" s="10" t="str">
        <f>MID($N$62,2,1)</f>
        <v>ｸ</v>
      </c>
      <c r="H17" s="10" t="str">
        <f>MID($N$62,3,1)</f>
        <v>ﾊ</v>
      </c>
      <c r="I17" s="10" t="str">
        <f>MID($N$62,4,1)</f>
        <v>゛</v>
      </c>
      <c r="J17" s="10" t="str">
        <f>MID($N$62,5,1)</f>
        <v xml:space="preserve"> </v>
      </c>
      <c r="K17" s="10" t="str">
        <f>MID($N$62,6,1)</f>
        <v>ﾀ</v>
      </c>
      <c r="L17" s="10" t="str">
        <f>MID($N$62,7,1)</f>
        <v>ﾛ</v>
      </c>
      <c r="M17" s="10" t="str">
        <f>MID($N$62,8,1)</f>
        <v>ｳ</v>
      </c>
      <c r="N17" s="10" t="str">
        <f>MID($N$62,9,1)</f>
        <v/>
      </c>
      <c r="O17" s="10" t="str">
        <f>MID($N$62,10,1)</f>
        <v/>
      </c>
      <c r="P17" s="10" t="str">
        <f>MID($N$62,11,1)</f>
        <v/>
      </c>
      <c r="Q17" s="10" t="str">
        <f>MID($N$62,12,1)</f>
        <v/>
      </c>
      <c r="R17" s="10" t="str">
        <f>MID($N$62,13,1)</f>
        <v/>
      </c>
      <c r="S17" s="10" t="str">
        <f>MID($N$62,14,1)</f>
        <v/>
      </c>
      <c r="T17" s="10" t="str">
        <f>MID($N$62,15,1)</f>
        <v/>
      </c>
      <c r="U17" s="10" t="str">
        <f>MID($N$62,16,1)</f>
        <v/>
      </c>
      <c r="V17" s="10" t="str">
        <f>MID($N$62,17,1)</f>
        <v/>
      </c>
      <c r="W17" s="10" t="str">
        <f>MID($N$62,18,1)</f>
        <v/>
      </c>
      <c r="X17" s="10" t="str">
        <f>MID($N$62,19,1)</f>
        <v/>
      </c>
      <c r="Y17" s="10" t="str">
        <f>MID($N$62,20,1)</f>
        <v/>
      </c>
      <c r="Z17" s="10" t="str">
        <f>MID($N$64,1,1)</f>
        <v>4</v>
      </c>
      <c r="AA17" s="10" t="str">
        <f>MID($N$64,2,1)</f>
        <v>0</v>
      </c>
      <c r="AB17" s="10" t="str">
        <f>MID($N$64,3,1)</f>
        <v>2</v>
      </c>
      <c r="AC17" s="10" t="str">
        <f>MID($N$64,4,1)</f>
        <v>0</v>
      </c>
      <c r="AD17" s="10" t="str">
        <f>MID($N$64,5,1)</f>
        <v>5</v>
      </c>
      <c r="AE17" s="10" t="str">
        <f>MID($N$64,6,1)</f>
        <v>1</v>
      </c>
      <c r="AF17" s="10" t="str">
        <f>MID($N$64,7,1)</f>
        <v>0</v>
      </c>
      <c r="AG17" s="11" t="str">
        <f>MID($N$65,1,1)</f>
        <v>1</v>
      </c>
      <c r="AH17" s="12" t="str">
        <f>MID($N$66,1,1)</f>
        <v>X</v>
      </c>
      <c r="AI17" s="12" t="str">
        <f>MID($N$66,2,1)</f>
        <v>X</v>
      </c>
      <c r="AJ17" s="12" t="str">
        <f>MID($N$66,3,1)</f>
        <v>X</v>
      </c>
      <c r="AK17" s="12" t="str">
        <f>MID($N$66,4,1)</f>
        <v>X</v>
      </c>
      <c r="AL17" s="12" t="str">
        <f>MID($N$66,5,1)</f>
        <v>X</v>
      </c>
      <c r="AM17" s="12" t="str">
        <f>MID($N$66,6,1)</f>
        <v>X</v>
      </c>
      <c r="AN17" s="12" t="str">
        <f>MID($N$66,7,1)</f>
        <v>X</v>
      </c>
      <c r="AO17" s="4" t="str">
        <f>MID($N$66,8,1)</f>
        <v>X</v>
      </c>
      <c r="AP17" s="4" t="str">
        <f>MID($N$66,9,1)</f>
        <v>X</v>
      </c>
      <c r="AQ17" s="4" t="str">
        <f>MID($N$66,10,1)</f>
        <v>X</v>
      </c>
    </row>
    <row r="18" spans="1:45" s="8" customFormat="1" ht="10.5" customHeight="1">
      <c r="A18" s="181"/>
      <c r="B18" s="182"/>
      <c r="C18" s="183"/>
      <c r="D18" s="155" t="s">
        <v>26</v>
      </c>
      <c r="E18" s="156"/>
      <c r="F18" s="155" t="s">
        <v>27</v>
      </c>
      <c r="G18" s="152"/>
      <c r="H18" s="13"/>
      <c r="I18" s="13"/>
      <c r="J18" s="13"/>
      <c r="K18" s="13"/>
      <c r="L18" s="13"/>
      <c r="M18" s="13"/>
      <c r="N18" s="13"/>
      <c r="O18" s="152" t="s">
        <v>28</v>
      </c>
      <c r="P18" s="152"/>
      <c r="Q18" s="152"/>
      <c r="R18" s="13"/>
      <c r="S18" s="13"/>
      <c r="T18" s="13"/>
      <c r="U18" s="13"/>
      <c r="V18" s="13"/>
      <c r="W18" s="13"/>
      <c r="X18" s="13"/>
      <c r="Y18" s="14"/>
      <c r="AK18" s="88" t="s">
        <v>74</v>
      </c>
      <c r="AL18" s="88"/>
      <c r="AM18" s="88"/>
      <c r="AN18" s="88"/>
      <c r="AO18" s="88"/>
      <c r="AP18" s="88"/>
      <c r="AQ18" s="88"/>
      <c r="AR18" s="88"/>
      <c r="AS18" s="88"/>
    </row>
    <row r="19" spans="1:45" s="8" customFormat="1" ht="19.5" customHeight="1">
      <c r="A19" s="184"/>
      <c r="B19" s="185"/>
      <c r="C19" s="186"/>
      <c r="D19" s="160"/>
      <c r="E19" s="162"/>
      <c r="F19" s="15"/>
      <c r="G19" s="212" t="str">
        <f>IF(N63="","",N63)</f>
        <v>筑波</v>
      </c>
      <c r="H19" s="212">
        <f>[1]入力!$E$9</f>
        <v>0</v>
      </c>
      <c r="I19" s="212">
        <f>[1]入力!$E$9</f>
        <v>0</v>
      </c>
      <c r="J19" s="212">
        <f>[1]入力!$E$9</f>
        <v>0</v>
      </c>
      <c r="K19" s="212">
        <f>[1]入力!$E$9</f>
        <v>0</v>
      </c>
      <c r="L19" s="212">
        <f>[1]入力!$E$9</f>
        <v>0</v>
      </c>
      <c r="M19" s="212">
        <f>[1]入力!$E$9</f>
        <v>0</v>
      </c>
      <c r="N19" s="212">
        <f>[1]入力!$E$9</f>
        <v>0</v>
      </c>
      <c r="O19" s="212"/>
      <c r="P19" s="16"/>
      <c r="Q19" s="212" t="str">
        <f>IF(T63="","",T63)</f>
        <v>太郎</v>
      </c>
      <c r="R19" s="212">
        <f>[1]入力!$H$9</f>
        <v>0</v>
      </c>
      <c r="S19" s="212">
        <f>[1]入力!$H$9</f>
        <v>0</v>
      </c>
      <c r="T19" s="212">
        <f>[1]入力!$H$9</f>
        <v>0</v>
      </c>
      <c r="U19" s="212">
        <f>[1]入力!$H$9</f>
        <v>0</v>
      </c>
      <c r="V19" s="212">
        <f>[1]入力!$H$9</f>
        <v>0</v>
      </c>
      <c r="W19" s="212">
        <f>[1]入力!$H$9</f>
        <v>0</v>
      </c>
      <c r="X19" s="212">
        <f>[1]入力!$H$9</f>
        <v>0</v>
      </c>
      <c r="Y19" s="213">
        <f>[1]入力!$H$9</f>
        <v>0</v>
      </c>
      <c r="AA19" s="87" t="s">
        <v>54</v>
      </c>
      <c r="AB19" s="87"/>
      <c r="AC19" s="87"/>
      <c r="AD19" s="87"/>
      <c r="AE19" s="87"/>
      <c r="AF19" s="87"/>
      <c r="AG19" s="87"/>
      <c r="AH19" s="87"/>
      <c r="AI19" s="87"/>
      <c r="AJ19" s="87"/>
      <c r="AK19" s="87"/>
    </row>
    <row r="20" spans="1:45" ht="15" customHeight="1">
      <c r="A20" s="119" t="s">
        <v>29</v>
      </c>
      <c r="B20" s="120"/>
      <c r="C20" s="169"/>
      <c r="D20" s="116" t="s">
        <v>30</v>
      </c>
      <c r="E20" s="116"/>
      <c r="F20" s="69">
        <v>19</v>
      </c>
      <c r="G20" s="69">
        <v>20</v>
      </c>
      <c r="H20" s="69">
        <v>21</v>
      </c>
      <c r="I20" s="69"/>
      <c r="J20" s="69">
        <v>22</v>
      </c>
      <c r="K20" s="69">
        <v>23</v>
      </c>
      <c r="L20" s="69">
        <v>24</v>
      </c>
      <c r="M20" s="69">
        <v>25</v>
      </c>
      <c r="N20" s="69">
        <v>26</v>
      </c>
      <c r="O20" s="69">
        <v>27</v>
      </c>
      <c r="P20" s="69">
        <v>28</v>
      </c>
      <c r="Q20" s="69">
        <v>29</v>
      </c>
      <c r="R20" s="69">
        <v>30</v>
      </c>
      <c r="S20" s="69">
        <v>31</v>
      </c>
      <c r="T20" s="69">
        <v>32</v>
      </c>
      <c r="U20" s="69">
        <v>33</v>
      </c>
      <c r="V20" s="69">
        <v>34</v>
      </c>
      <c r="W20" s="69">
        <v>35</v>
      </c>
      <c r="X20" s="69">
        <v>36</v>
      </c>
      <c r="Y20" s="69">
        <v>37</v>
      </c>
      <c r="Z20" s="69">
        <v>38</v>
      </c>
      <c r="AA20" s="69">
        <v>39</v>
      </c>
      <c r="AB20" s="69">
        <v>40</v>
      </c>
      <c r="AC20" s="69">
        <v>41</v>
      </c>
      <c r="AD20" s="69">
        <v>42</v>
      </c>
      <c r="AE20" s="69">
        <v>43</v>
      </c>
      <c r="AF20" s="69">
        <v>44</v>
      </c>
      <c r="AG20" s="69">
        <v>45</v>
      </c>
      <c r="AH20" s="69">
        <v>46</v>
      </c>
      <c r="AI20" s="69">
        <v>47</v>
      </c>
      <c r="AJ20" s="69">
        <v>48</v>
      </c>
      <c r="AK20" s="69">
        <v>49</v>
      </c>
      <c r="AL20" s="69">
        <v>50</v>
      </c>
      <c r="AM20" s="69">
        <v>51</v>
      </c>
      <c r="AN20" s="69">
        <v>52</v>
      </c>
      <c r="AO20" s="69">
        <v>53</v>
      </c>
      <c r="AP20" s="69">
        <v>54</v>
      </c>
      <c r="AQ20" s="69">
        <v>55</v>
      </c>
      <c r="AR20" s="69">
        <v>56</v>
      </c>
      <c r="AS20" s="69">
        <v>57</v>
      </c>
    </row>
    <row r="21" spans="1:45" ht="24.75" customHeight="1">
      <c r="A21" s="170"/>
      <c r="B21" s="171"/>
      <c r="C21" s="172"/>
      <c r="D21" s="116"/>
      <c r="E21" s="116"/>
      <c r="F21" s="4" t="str">
        <f>MID($N$67,1,1)</f>
        <v>3</v>
      </c>
      <c r="G21" s="4" t="str">
        <f>MID($N$67,2,1)</f>
        <v>0</v>
      </c>
      <c r="H21" s="4" t="str">
        <f>MID($N$67,3,1)</f>
        <v>5</v>
      </c>
      <c r="I21" s="17" t="s">
        <v>31</v>
      </c>
      <c r="J21" s="4" t="str">
        <f>MID($N$67,4,1)</f>
        <v>8</v>
      </c>
      <c r="K21" s="4" t="str">
        <f>MID($N$67,5,1)</f>
        <v>5</v>
      </c>
      <c r="L21" s="4" t="str">
        <f>MID($N$67,6,1)</f>
        <v>7</v>
      </c>
      <c r="M21" s="4" t="str">
        <f>MID($N$67,7,1)</f>
        <v>7</v>
      </c>
      <c r="N21" s="4" t="str">
        <f>MID($N$68,1,1)</f>
        <v>ｲ</v>
      </c>
      <c r="O21" s="4" t="str">
        <f>MID($N$68,2,1)</f>
        <v>ﾊ</v>
      </c>
      <c r="P21" s="4" t="str">
        <f>MID($N$68,3,1)</f>
        <v>゛</v>
      </c>
      <c r="Q21" s="4" t="str">
        <f>MID($N$68,4,1)</f>
        <v>ﾗ</v>
      </c>
      <c r="R21" s="4" t="str">
        <f>MID($N$68,5,1)</f>
        <v>ｷ</v>
      </c>
      <c r="S21" s="4" t="str">
        <f>MID($N$68,6,1)</f>
        <v>ｹ</v>
      </c>
      <c r="T21" s="4" t="str">
        <f>MID($N$68,7,1)</f>
        <v>ﾝ</v>
      </c>
      <c r="U21" s="4" t="str">
        <f>MID($N$68,8,1)</f>
        <v>　</v>
      </c>
      <c r="V21" s="4" t="str">
        <f>MID($N$68,9,1)</f>
        <v>ﾂ</v>
      </c>
      <c r="W21" s="4" t="str">
        <f>MID($N$68,10,1)</f>
        <v>ｸ</v>
      </c>
      <c r="X21" s="4" t="str">
        <f>MID($N$68,11,1)</f>
        <v>ﾊ</v>
      </c>
      <c r="Y21" s="4" t="str">
        <f>MID($N$68,12,1)</f>
        <v>゛</v>
      </c>
      <c r="Z21" s="4" t="str">
        <f>MID($N$68,13,1)</f>
        <v>ｼ</v>
      </c>
      <c r="AA21" s="4" t="str">
        <f>MID($N$68,14,1)</f>
        <v/>
      </c>
      <c r="AB21" s="4" t="str">
        <f>MID($N$68,15,1)</f>
        <v/>
      </c>
      <c r="AC21" s="4" t="str">
        <f>MID($N$68,16,1)</f>
        <v/>
      </c>
      <c r="AD21" s="4" t="str">
        <f>MID($N$68,17,1)</f>
        <v/>
      </c>
      <c r="AE21" s="4" t="str">
        <f>MID($N$68,18,1)</f>
        <v/>
      </c>
      <c r="AF21" s="4" t="str">
        <f>MID($N$68,19,1)</f>
        <v/>
      </c>
      <c r="AG21" s="4" t="str">
        <f>MID($N$68,20,1)</f>
        <v/>
      </c>
      <c r="AH21" s="4" t="str">
        <f>MID($N$68,21,1)</f>
        <v/>
      </c>
      <c r="AI21" s="4" t="str">
        <f>MID($N$68,22,1)</f>
        <v/>
      </c>
      <c r="AJ21" s="4" t="str">
        <f>MID($N$68,23,1)</f>
        <v/>
      </c>
      <c r="AK21" s="4" t="str">
        <f>MID($N$68,24,1)</f>
        <v/>
      </c>
      <c r="AL21" s="4" t="str">
        <f>MID($N$68,25,1)</f>
        <v/>
      </c>
      <c r="AM21" s="4" t="str">
        <f>MID($N$68,26,1)</f>
        <v/>
      </c>
      <c r="AN21" s="4" t="str">
        <f>MID($N$68,27,1)</f>
        <v/>
      </c>
      <c r="AO21" s="4" t="str">
        <f>MID($N$68,28,1)</f>
        <v/>
      </c>
      <c r="AP21" s="4" t="str">
        <f>MID($N$68,29,1)</f>
        <v/>
      </c>
      <c r="AQ21" s="4" t="str">
        <f>MID($N$68,30,1)</f>
        <v/>
      </c>
      <c r="AR21" s="4" t="str">
        <f>MID($N$68,31,1)</f>
        <v/>
      </c>
      <c r="AS21" s="4" t="str">
        <f>MID($N$68,32,1)</f>
        <v/>
      </c>
    </row>
    <row r="22" spans="1:45" ht="15" customHeight="1">
      <c r="A22" s="170"/>
      <c r="B22" s="171"/>
      <c r="C22" s="172"/>
      <c r="D22" s="117" t="s">
        <v>32</v>
      </c>
      <c r="E22" s="117"/>
      <c r="F22" s="119" t="s">
        <v>33</v>
      </c>
      <c r="G22" s="120"/>
      <c r="H22" s="120"/>
      <c r="I22" s="120"/>
      <c r="J22" s="120"/>
      <c r="K22" s="120"/>
      <c r="L22" s="120"/>
      <c r="M22" s="18"/>
      <c r="N22" s="208" t="str">
        <f>IF(N69="","",N69)</f>
        <v>茨城県 つくば市</v>
      </c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20"/>
    </row>
    <row r="23" spans="1:45" ht="15" customHeight="1">
      <c r="A23" s="121"/>
      <c r="B23" s="122"/>
      <c r="C23" s="173"/>
      <c r="D23" s="118"/>
      <c r="E23" s="118"/>
      <c r="F23" s="121"/>
      <c r="G23" s="122"/>
      <c r="H23" s="122"/>
      <c r="I23" s="122"/>
      <c r="J23" s="122"/>
      <c r="K23" s="122"/>
      <c r="L23" s="122"/>
      <c r="M23" s="21"/>
      <c r="N23" s="210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2" t="s">
        <v>34</v>
      </c>
      <c r="AF23" s="141" t="s">
        <v>35</v>
      </c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23" t="s">
        <v>36</v>
      </c>
    </row>
    <row r="24" spans="1:45" ht="15" customHeight="1">
      <c r="A24" s="143" t="s">
        <v>37</v>
      </c>
      <c r="B24" s="143"/>
      <c r="C24" s="143"/>
      <c r="D24" s="116" t="s">
        <v>38</v>
      </c>
      <c r="E24" s="116"/>
      <c r="F24" s="24">
        <v>19</v>
      </c>
      <c r="G24" s="69">
        <v>20</v>
      </c>
      <c r="H24" s="69">
        <v>21</v>
      </c>
      <c r="I24" s="69">
        <v>22</v>
      </c>
      <c r="J24" s="69">
        <v>23</v>
      </c>
      <c r="K24" s="69">
        <v>24</v>
      </c>
      <c r="L24" s="69">
        <v>25</v>
      </c>
      <c r="M24" s="69">
        <v>26</v>
      </c>
      <c r="N24" s="69">
        <v>27</v>
      </c>
      <c r="O24" s="69">
        <v>28</v>
      </c>
      <c r="P24" s="69">
        <v>29</v>
      </c>
      <c r="Q24" s="69">
        <v>30</v>
      </c>
      <c r="R24" s="69">
        <v>31</v>
      </c>
      <c r="S24" s="69">
        <v>32</v>
      </c>
      <c r="T24" s="69">
        <v>33</v>
      </c>
      <c r="U24" s="69">
        <v>34</v>
      </c>
      <c r="V24" s="69">
        <v>35</v>
      </c>
      <c r="W24" s="69">
        <v>36</v>
      </c>
      <c r="X24" s="69">
        <v>37</v>
      </c>
      <c r="Y24" s="69">
        <v>38</v>
      </c>
      <c r="Z24" s="69">
        <v>39</v>
      </c>
      <c r="AA24" s="69">
        <v>40</v>
      </c>
      <c r="AB24" s="69">
        <v>41</v>
      </c>
      <c r="AC24" s="69">
        <v>42</v>
      </c>
      <c r="AD24" s="69">
        <v>43</v>
      </c>
      <c r="AE24" s="69">
        <v>44</v>
      </c>
      <c r="AF24" s="69">
        <v>45</v>
      </c>
      <c r="AG24" s="69">
        <v>46</v>
      </c>
      <c r="AH24" s="69">
        <v>47</v>
      </c>
      <c r="AI24" s="69">
        <v>48</v>
      </c>
      <c r="AJ24" s="69">
        <v>49</v>
      </c>
      <c r="AK24" s="69">
        <v>50</v>
      </c>
    </row>
    <row r="25" spans="1:45" ht="24.75" customHeight="1">
      <c r="A25" s="143"/>
      <c r="B25" s="143"/>
      <c r="C25" s="143"/>
      <c r="D25" s="116"/>
      <c r="E25" s="116"/>
      <c r="F25" s="25" t="str">
        <f>MID($N$70,1,1)</f>
        <v>ｱ</v>
      </c>
      <c r="G25" s="4" t="str">
        <f>MID($N$70,2,1)</f>
        <v>ﾂ</v>
      </c>
      <c r="H25" s="4" t="str">
        <f>MID($N$70,3,1)</f>
        <v>゛</v>
      </c>
      <c r="I25" s="4" t="str">
        <f>MID($N$70,4,1)</f>
        <v>ﾏ</v>
      </c>
      <c r="J25" s="4" t="str">
        <f>MID($N$70,5,1)</f>
        <v xml:space="preserve"> </v>
      </c>
      <c r="K25" s="4" t="str">
        <f>MID($N$70,6,1)</f>
        <v>1</v>
      </c>
      <c r="L25" s="4" t="str">
        <f>MID($N$70,7,1)</f>
        <v>-</v>
      </c>
      <c r="M25" s="4" t="str">
        <f>MID($N$70,8,1)</f>
        <v>2</v>
      </c>
      <c r="N25" s="4" t="str">
        <f>MID($N$70,9,1)</f>
        <v>-</v>
      </c>
      <c r="O25" s="4" t="str">
        <f>MID($N$70,10,1)</f>
        <v>3</v>
      </c>
      <c r="P25" s="4" t="str">
        <f>MID($N$70,11,1)</f>
        <v/>
      </c>
      <c r="Q25" s="4" t="str">
        <f>MID($N$70,12,1)</f>
        <v/>
      </c>
      <c r="R25" s="4" t="str">
        <f>MID($N$70,13,1)</f>
        <v/>
      </c>
      <c r="S25" s="4" t="str">
        <f>MID($N$70,14,1)</f>
        <v/>
      </c>
      <c r="T25" s="4" t="str">
        <f>MID($N$70,15,1)</f>
        <v/>
      </c>
      <c r="U25" s="4" t="str">
        <f>MID($N$70,16,1)</f>
        <v/>
      </c>
      <c r="V25" s="4" t="str">
        <f>MID($N$70,17,1)</f>
        <v/>
      </c>
      <c r="W25" s="4" t="str">
        <f>MID($N$70,18,1)</f>
        <v/>
      </c>
      <c r="X25" s="4" t="str">
        <f>MID($N$70,19,1)</f>
        <v/>
      </c>
      <c r="Y25" s="4" t="str">
        <f>MID($N$70,20,1)</f>
        <v/>
      </c>
      <c r="Z25" s="4" t="str">
        <f>MID($N$70,21,1)</f>
        <v/>
      </c>
      <c r="AA25" s="4" t="str">
        <f>MID($N$70,22,1)</f>
        <v/>
      </c>
      <c r="AB25" s="4" t="str">
        <f>MID($N$70,23,1)</f>
        <v/>
      </c>
      <c r="AC25" s="4" t="str">
        <f>MID($N$70,24,1)</f>
        <v/>
      </c>
      <c r="AD25" s="4" t="str">
        <f>MID($N$70,25,1)</f>
        <v/>
      </c>
      <c r="AE25" s="4" t="str">
        <f>MID($N$70,26,1)</f>
        <v/>
      </c>
      <c r="AF25" s="4" t="str">
        <f>MID($N$70,27,1)</f>
        <v/>
      </c>
      <c r="AG25" s="4" t="str">
        <f>MID($N$70,28,1)</f>
        <v/>
      </c>
      <c r="AH25" s="4" t="str">
        <f>MID($N$70,29,1)</f>
        <v/>
      </c>
      <c r="AI25" s="4" t="str">
        <f>MID($N$70,30,1)</f>
        <v/>
      </c>
      <c r="AJ25" s="4" t="str">
        <f>MID($N$70,31,1)</f>
        <v/>
      </c>
      <c r="AK25" s="4" t="str">
        <f>MID($N$70,32,1)</f>
        <v/>
      </c>
    </row>
    <row r="26" spans="1:45" ht="15" customHeight="1">
      <c r="A26" s="143"/>
      <c r="B26" s="143"/>
      <c r="C26" s="143"/>
      <c r="D26" s="116" t="s">
        <v>39</v>
      </c>
      <c r="E26" s="116"/>
      <c r="F26" s="214" t="str">
        <f>IF(N71="","",N71)</f>
        <v>吾妻 1-2-3</v>
      </c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19"/>
      <c r="AD26" s="19"/>
      <c r="AE26" s="19"/>
      <c r="AF26" s="19"/>
      <c r="AG26" s="19"/>
      <c r="AH26" s="19"/>
      <c r="AI26" s="19"/>
      <c r="AJ26" s="19"/>
      <c r="AK26" s="20"/>
    </row>
    <row r="27" spans="1:45" ht="15" customHeight="1">
      <c r="A27" s="143"/>
      <c r="B27" s="143"/>
      <c r="C27" s="143"/>
      <c r="D27" s="116"/>
      <c r="E27" s="116"/>
      <c r="F27" s="216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141" t="s">
        <v>40</v>
      </c>
      <c r="AD27" s="141"/>
      <c r="AE27" s="141"/>
      <c r="AF27" s="141"/>
      <c r="AG27" s="141"/>
      <c r="AH27" s="141"/>
      <c r="AI27" s="141"/>
      <c r="AJ27" s="141"/>
      <c r="AK27" s="142"/>
    </row>
    <row r="28" spans="1:45" ht="15" customHeight="1">
      <c r="A28" s="143" t="s">
        <v>41</v>
      </c>
      <c r="B28" s="143"/>
      <c r="C28" s="143"/>
      <c r="D28" s="116" t="s">
        <v>42</v>
      </c>
      <c r="E28" s="116"/>
      <c r="F28" s="24">
        <v>19</v>
      </c>
      <c r="G28" s="69">
        <v>20</v>
      </c>
      <c r="H28" s="69">
        <v>21</v>
      </c>
      <c r="I28" s="69">
        <v>22</v>
      </c>
      <c r="J28" s="69">
        <v>23</v>
      </c>
      <c r="K28" s="69">
        <v>24</v>
      </c>
      <c r="L28" s="69">
        <v>25</v>
      </c>
      <c r="M28" s="69">
        <v>26</v>
      </c>
      <c r="N28" s="69">
        <v>27</v>
      </c>
      <c r="O28" s="69">
        <v>28</v>
      </c>
      <c r="P28" s="69">
        <v>29</v>
      </c>
      <c r="Q28" s="69">
        <v>30</v>
      </c>
      <c r="R28" s="69">
        <v>31</v>
      </c>
      <c r="S28" s="69">
        <v>32</v>
      </c>
      <c r="T28" s="69">
        <v>33</v>
      </c>
      <c r="U28" s="69">
        <v>34</v>
      </c>
      <c r="V28" s="69">
        <v>35</v>
      </c>
      <c r="W28" s="69">
        <v>36</v>
      </c>
      <c r="X28" s="69">
        <v>37</v>
      </c>
      <c r="Y28" s="69">
        <v>38</v>
      </c>
      <c r="Z28" s="69">
        <v>39</v>
      </c>
      <c r="AA28" s="69">
        <v>40</v>
      </c>
      <c r="AB28" s="69">
        <v>41</v>
      </c>
      <c r="AC28" s="69">
        <v>42</v>
      </c>
      <c r="AD28" s="69">
        <v>43</v>
      </c>
      <c r="AE28" s="69">
        <v>44</v>
      </c>
      <c r="AF28" s="69">
        <v>45</v>
      </c>
      <c r="AG28" s="69">
        <v>46</v>
      </c>
      <c r="AH28" s="69">
        <v>47</v>
      </c>
      <c r="AI28" s="69">
        <v>48</v>
      </c>
      <c r="AJ28" s="69">
        <v>49</v>
      </c>
      <c r="AK28" s="69">
        <v>50</v>
      </c>
    </row>
    <row r="29" spans="1:45" ht="24.75" customHeight="1">
      <c r="A29" s="143"/>
      <c r="B29" s="143"/>
      <c r="C29" s="143"/>
      <c r="D29" s="116"/>
      <c r="E29" s="116"/>
      <c r="F29" s="25" t="str">
        <f>MID($N$72,1,1)</f>
        <v>ﾂ</v>
      </c>
      <c r="G29" s="4" t="str">
        <f>MID($N$72,2,1)</f>
        <v>ｸ</v>
      </c>
      <c r="H29" s="4" t="str">
        <f>MID($N$72,3,1)</f>
        <v>ﾊ</v>
      </c>
      <c r="I29" s="4" t="str">
        <f>MID($N$72,4,1)</f>
        <v>゛</v>
      </c>
      <c r="J29" s="4" t="str">
        <f>MID($N$72,5,1)</f>
        <v>ﾏ</v>
      </c>
      <c r="K29" s="4" t="str">
        <f>MID($N$72,6,1)</f>
        <v>ﾝ</v>
      </c>
      <c r="L29" s="4" t="str">
        <f>MID($N$72,7,1)</f>
        <v>ｼ</v>
      </c>
      <c r="M29" s="4" t="str">
        <f>MID($N$72,8,1)</f>
        <v>ﾖ</v>
      </c>
      <c r="N29" s="4" t="str">
        <f>MID($N$72,9,1)</f>
        <v>ﾝ</v>
      </c>
      <c r="O29" s="4" t="str">
        <f>MID($N$72,10,1)</f>
        <v xml:space="preserve"> </v>
      </c>
      <c r="P29" s="4" t="str">
        <f>MID($N$72,11,1)</f>
        <v>1</v>
      </c>
      <c r="Q29" s="4" t="str">
        <f>MID($N$72,12,1)</f>
        <v>2</v>
      </c>
      <c r="R29" s="4" t="str">
        <f>MID($N$72,13,1)</f>
        <v>3</v>
      </c>
      <c r="S29" s="4" t="str">
        <f>MID($N$72,14,1)</f>
        <v/>
      </c>
      <c r="T29" s="4" t="str">
        <f>MID($N$72,15,1)</f>
        <v/>
      </c>
      <c r="U29" s="4" t="str">
        <f>MID($N$72,16,1)</f>
        <v/>
      </c>
      <c r="V29" s="4" t="str">
        <f>MID($N$72,17,1)</f>
        <v/>
      </c>
      <c r="W29" s="4" t="str">
        <f>MID($N$72,18,1)</f>
        <v/>
      </c>
      <c r="X29" s="4" t="str">
        <f>MID($N$72,19,1)</f>
        <v/>
      </c>
      <c r="Y29" s="4" t="str">
        <f>MID($N$72,20,1)</f>
        <v/>
      </c>
      <c r="Z29" s="4" t="str">
        <f>MID($N$72,21,1)</f>
        <v/>
      </c>
      <c r="AA29" s="4" t="str">
        <f>MID($N$72,22,1)</f>
        <v/>
      </c>
      <c r="AB29" s="4" t="str">
        <f>MID($N$72,23,1)</f>
        <v/>
      </c>
      <c r="AC29" s="4" t="str">
        <f>MID($N$72,24,1)</f>
        <v/>
      </c>
      <c r="AD29" s="4" t="str">
        <f>MID($N$72,25,1)</f>
        <v/>
      </c>
      <c r="AE29" s="4" t="str">
        <f>MID($N$72,26,1)</f>
        <v/>
      </c>
      <c r="AF29" s="4" t="str">
        <f>MID($N$72,27,1)</f>
        <v/>
      </c>
      <c r="AG29" s="4" t="str">
        <f>MID($N$72,28,1)</f>
        <v/>
      </c>
      <c r="AH29" s="4" t="str">
        <f>MID($N$72,29,1)</f>
        <v/>
      </c>
      <c r="AI29" s="4" t="str">
        <f>MID($N$72,30,1)</f>
        <v/>
      </c>
      <c r="AJ29" s="4" t="str">
        <f>MID($N$72,31,1)</f>
        <v/>
      </c>
      <c r="AK29" s="4" t="str">
        <f>MID($N$72,32,1)</f>
        <v/>
      </c>
    </row>
    <row r="30" spans="1:45" ht="15" customHeight="1">
      <c r="A30" s="143"/>
      <c r="B30" s="143"/>
      <c r="C30" s="143"/>
      <c r="D30" s="116" t="s">
        <v>43</v>
      </c>
      <c r="E30" s="116"/>
      <c r="F30" s="218" t="str">
        <f>IF(N73="","",N73)</f>
        <v>つくばマンション 123</v>
      </c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0"/>
    </row>
    <row r="31" spans="1:45" ht="15" customHeight="1">
      <c r="A31" s="143"/>
      <c r="B31" s="143"/>
      <c r="C31" s="143"/>
      <c r="D31" s="116"/>
      <c r="E31" s="116"/>
      <c r="F31" s="220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141" t="s">
        <v>57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</row>
    <row r="32" spans="1:45" ht="24.75" customHeight="1">
      <c r="A32" s="26"/>
      <c r="B32" s="26"/>
      <c r="C32" s="26"/>
      <c r="D32" s="71"/>
      <c r="E32" s="71"/>
    </row>
    <row r="33" spans="1:45" s="8" customFormat="1" ht="18.75" customHeight="1">
      <c r="A33" s="148" t="s">
        <v>44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C33" s="151" t="s">
        <v>56</v>
      </c>
      <c r="AD33" s="151"/>
      <c r="AE33" s="151"/>
      <c r="AF33" s="151"/>
      <c r="AG33" s="151"/>
      <c r="AH33" s="151"/>
      <c r="AI33" s="151"/>
      <c r="AJ33" s="151"/>
      <c r="AK33" s="151"/>
      <c r="AL33" s="151"/>
    </row>
    <row r="34" spans="1:45" s="70" customFormat="1" ht="12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5" s="8" customFormat="1" ht="12.75" customHeight="1">
      <c r="A35" s="155" t="s">
        <v>45</v>
      </c>
      <c r="B35" s="152"/>
      <c r="C35" s="156"/>
      <c r="D35" s="163" t="s">
        <v>46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 t="s">
        <v>47</v>
      </c>
      <c r="AA35" s="163"/>
      <c r="AB35" s="163"/>
      <c r="AC35" s="163"/>
      <c r="AD35" s="163"/>
      <c r="AE35" s="163"/>
      <c r="AF35" s="163"/>
      <c r="AG35" s="163" t="s">
        <v>48</v>
      </c>
      <c r="AH35" s="163"/>
      <c r="AI35" s="163"/>
      <c r="AJ35" s="163"/>
      <c r="AK35" s="163"/>
      <c r="AL35" s="163"/>
      <c r="AM35" s="163"/>
      <c r="AN35" s="163"/>
      <c r="AO35" s="163"/>
      <c r="AP35" s="163"/>
    </row>
    <row r="36" spans="1:45" s="8" customFormat="1" ht="12.75" customHeight="1">
      <c r="A36" s="157"/>
      <c r="B36" s="158"/>
      <c r="C36" s="159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28" t="s">
        <v>21</v>
      </c>
      <c r="AA36" s="164" t="s">
        <v>22</v>
      </c>
      <c r="AB36" s="164"/>
      <c r="AC36" s="164" t="s">
        <v>23</v>
      </c>
      <c r="AD36" s="164"/>
      <c r="AE36" s="164" t="s">
        <v>24</v>
      </c>
      <c r="AF36" s="164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</row>
    <row r="37" spans="1:45" s="8" customFormat="1" ht="15" customHeight="1">
      <c r="A37" s="157"/>
      <c r="B37" s="158"/>
      <c r="C37" s="159"/>
      <c r="D37" s="92" t="s">
        <v>49</v>
      </c>
      <c r="E37" s="92"/>
      <c r="F37" s="68">
        <v>19</v>
      </c>
      <c r="G37" s="68">
        <v>20</v>
      </c>
      <c r="H37" s="68">
        <v>21</v>
      </c>
      <c r="I37" s="68">
        <v>22</v>
      </c>
      <c r="J37" s="68">
        <v>23</v>
      </c>
      <c r="K37" s="68">
        <v>24</v>
      </c>
      <c r="L37" s="68">
        <v>25</v>
      </c>
      <c r="M37" s="68">
        <v>26</v>
      </c>
      <c r="N37" s="68">
        <v>27</v>
      </c>
      <c r="O37" s="68">
        <v>28</v>
      </c>
      <c r="P37" s="68">
        <v>29</v>
      </c>
      <c r="Q37" s="68">
        <v>30</v>
      </c>
      <c r="R37" s="68">
        <v>31</v>
      </c>
      <c r="S37" s="68">
        <v>32</v>
      </c>
      <c r="T37" s="68">
        <v>33</v>
      </c>
      <c r="U37" s="68">
        <v>34</v>
      </c>
      <c r="V37" s="68">
        <v>35</v>
      </c>
      <c r="W37" s="68">
        <v>36</v>
      </c>
      <c r="X37" s="68">
        <v>37</v>
      </c>
      <c r="Y37" s="68">
        <v>38</v>
      </c>
      <c r="Z37" s="68">
        <v>39</v>
      </c>
      <c r="AA37" s="68">
        <v>40</v>
      </c>
      <c r="AB37" s="68">
        <v>41</v>
      </c>
      <c r="AC37" s="68">
        <v>42</v>
      </c>
      <c r="AD37" s="68">
        <v>43</v>
      </c>
      <c r="AE37" s="68">
        <v>44</v>
      </c>
      <c r="AF37" s="68">
        <v>45</v>
      </c>
      <c r="AG37" s="68">
        <v>46</v>
      </c>
      <c r="AH37" s="68">
        <v>47</v>
      </c>
      <c r="AI37" s="68">
        <v>48</v>
      </c>
      <c r="AJ37" s="68">
        <v>49</v>
      </c>
      <c r="AK37" s="68">
        <v>50</v>
      </c>
      <c r="AL37" s="68">
        <v>51</v>
      </c>
      <c r="AM37" s="68">
        <v>52</v>
      </c>
      <c r="AN37" s="68">
        <v>53</v>
      </c>
      <c r="AO37" s="68">
        <v>54</v>
      </c>
      <c r="AP37" s="68">
        <v>55</v>
      </c>
    </row>
    <row r="38" spans="1:45" s="8" customFormat="1" ht="24.75" customHeight="1">
      <c r="A38" s="157"/>
      <c r="B38" s="158"/>
      <c r="C38" s="159"/>
      <c r="D38" s="92"/>
      <c r="E38" s="92"/>
      <c r="F38" s="25" t="str">
        <f>MID($N$77,1,1)</f>
        <v>ﾂ</v>
      </c>
      <c r="G38" s="10" t="str">
        <f>MID($N$77,2,1)</f>
        <v>ｸ</v>
      </c>
      <c r="H38" s="10" t="str">
        <f>MID($N$77,3,1)</f>
        <v>ﾊ</v>
      </c>
      <c r="I38" s="10" t="str">
        <f>MID($N$77,4,1)</f>
        <v>゛</v>
      </c>
      <c r="J38" s="10" t="str">
        <f>MID($N$77,5,1)</f>
        <v xml:space="preserve"> </v>
      </c>
      <c r="K38" s="10" t="str">
        <f>MID($N$77,6,1)</f>
        <v>ﾊ</v>
      </c>
      <c r="L38" s="10" t="str">
        <f>MID($N$77,7,1)</f>
        <v>ﾅ</v>
      </c>
      <c r="M38" s="10" t="str">
        <f>MID($N$77,8,1)</f>
        <v>ｺ</v>
      </c>
      <c r="N38" s="10" t="str">
        <f>MID($N$77,9,1)</f>
        <v/>
      </c>
      <c r="O38" s="10" t="str">
        <f>MID($N$77,10,1)</f>
        <v/>
      </c>
      <c r="P38" s="10" t="str">
        <f>MID($N$77,11,1)</f>
        <v/>
      </c>
      <c r="Q38" s="10" t="str">
        <f>MID($N$77,12,1)</f>
        <v/>
      </c>
      <c r="R38" s="10" t="str">
        <f>MID($N$77,13,1)</f>
        <v/>
      </c>
      <c r="S38" s="10" t="str">
        <f>MID($N$77,14,1)</f>
        <v/>
      </c>
      <c r="T38" s="10" t="str">
        <f>MID($N$77,15,1)</f>
        <v/>
      </c>
      <c r="U38" s="10" t="str">
        <f>MID($N$77,16,1)</f>
        <v/>
      </c>
      <c r="V38" s="10" t="str">
        <f>MID($N$77,17,1)</f>
        <v/>
      </c>
      <c r="W38" s="10" t="str">
        <f>MID($N$77,18,1)</f>
        <v/>
      </c>
      <c r="X38" s="10" t="str">
        <f>MID($N$77,19,1)</f>
        <v/>
      </c>
      <c r="Y38" s="10" t="str">
        <f>MID($N$77,20,1)</f>
        <v/>
      </c>
      <c r="Z38" s="25" t="str">
        <f>MID($N$79,1,1)</f>
        <v>4</v>
      </c>
      <c r="AA38" s="10" t="str">
        <f>MID($N$79,2,1)</f>
        <v>0</v>
      </c>
      <c r="AB38" s="10" t="str">
        <f>MID($N$79,3,1)</f>
        <v>5</v>
      </c>
      <c r="AC38" s="10" t="str">
        <f>MID($N$79,4,1)</f>
        <v>1</v>
      </c>
      <c r="AD38" s="10" t="str">
        <f>MID($N$79,5,1)</f>
        <v>0</v>
      </c>
      <c r="AE38" s="10" t="str">
        <f>MID($N$79,6,1)</f>
        <v>1</v>
      </c>
      <c r="AF38" s="10" t="str">
        <f>MID($N$79,7,1)</f>
        <v>0</v>
      </c>
      <c r="AG38" s="25" t="str">
        <f>MID($N$80,1,1)</f>
        <v>X</v>
      </c>
      <c r="AH38" s="10" t="str">
        <f>MID($N$80,2,1)</f>
        <v>X</v>
      </c>
      <c r="AI38" s="10" t="str">
        <f>MID($N$80,3,1)</f>
        <v>X</v>
      </c>
      <c r="AJ38" s="10" t="str">
        <f>MID($N$80,4,1)</f>
        <v>X</v>
      </c>
      <c r="AK38" s="10" t="str">
        <f>MID($N$80,5,1)</f>
        <v>X</v>
      </c>
      <c r="AL38" s="10" t="str">
        <f>MID($N$80,6,1)</f>
        <v>X</v>
      </c>
      <c r="AM38" s="10" t="str">
        <f>MID($N$80,7,1)</f>
        <v>X</v>
      </c>
      <c r="AN38" s="10" t="str">
        <f>MID($N$80,8,1)</f>
        <v>X</v>
      </c>
      <c r="AO38" s="10" t="str">
        <f>MID($N$80,9,1)</f>
        <v>X</v>
      </c>
      <c r="AP38" s="10" t="str">
        <f>MID($N$80,10,1)</f>
        <v>X</v>
      </c>
    </row>
    <row r="39" spans="1:45" s="8" customFormat="1" ht="10.5" customHeight="1">
      <c r="A39" s="157"/>
      <c r="B39" s="158"/>
      <c r="C39" s="159"/>
      <c r="D39" s="155" t="s">
        <v>26</v>
      </c>
      <c r="E39" s="156"/>
      <c r="F39" s="155" t="s">
        <v>27</v>
      </c>
      <c r="G39" s="152"/>
      <c r="H39" s="29"/>
      <c r="I39" s="29"/>
      <c r="J39" s="29"/>
      <c r="K39" s="29"/>
      <c r="L39" s="29"/>
      <c r="M39" s="29"/>
      <c r="N39" s="29"/>
      <c r="O39" s="152" t="s">
        <v>28</v>
      </c>
      <c r="P39" s="152"/>
      <c r="Q39" s="152"/>
      <c r="R39" s="29"/>
      <c r="S39" s="13"/>
      <c r="T39" s="13"/>
      <c r="U39" s="13"/>
      <c r="V39" s="13"/>
      <c r="W39" s="13"/>
      <c r="X39" s="13"/>
      <c r="Y39" s="14"/>
    </row>
    <row r="40" spans="1:45" s="8" customFormat="1" ht="19.5" customHeight="1">
      <c r="A40" s="160"/>
      <c r="B40" s="161"/>
      <c r="C40" s="162"/>
      <c r="D40" s="160"/>
      <c r="E40" s="162"/>
      <c r="F40" s="15"/>
      <c r="G40" s="222" t="str">
        <f>IF(N78="","",N78)</f>
        <v>筑波</v>
      </c>
      <c r="H40" s="222"/>
      <c r="I40" s="222"/>
      <c r="J40" s="222"/>
      <c r="K40" s="222"/>
      <c r="L40" s="222"/>
      <c r="M40" s="222"/>
      <c r="N40" s="222"/>
      <c r="O40" s="222"/>
      <c r="P40" s="16"/>
      <c r="Q40" s="222" t="str">
        <f>IF(T78="","",T78)</f>
        <v>花子</v>
      </c>
      <c r="R40" s="222"/>
      <c r="S40" s="222"/>
      <c r="T40" s="222"/>
      <c r="U40" s="222"/>
      <c r="V40" s="222"/>
      <c r="W40" s="222"/>
      <c r="X40" s="222"/>
      <c r="Y40" s="223"/>
    </row>
    <row r="41" spans="1:45" ht="15" customHeight="1">
      <c r="A41" s="107" t="s">
        <v>50</v>
      </c>
      <c r="B41" s="108"/>
      <c r="C41" s="109"/>
      <c r="D41" s="116" t="s">
        <v>30</v>
      </c>
      <c r="E41" s="116"/>
      <c r="F41" s="69">
        <v>19</v>
      </c>
      <c r="G41" s="69">
        <v>20</v>
      </c>
      <c r="H41" s="69">
        <v>21</v>
      </c>
      <c r="I41" s="69"/>
      <c r="J41" s="69">
        <v>22</v>
      </c>
      <c r="K41" s="69">
        <v>23</v>
      </c>
      <c r="L41" s="69">
        <v>24</v>
      </c>
      <c r="M41" s="69">
        <v>25</v>
      </c>
      <c r="N41" s="69">
        <v>26</v>
      </c>
      <c r="O41" s="69">
        <v>27</v>
      </c>
      <c r="P41" s="69">
        <v>28</v>
      </c>
      <c r="Q41" s="69">
        <v>29</v>
      </c>
      <c r="R41" s="69">
        <v>30</v>
      </c>
      <c r="S41" s="69">
        <v>31</v>
      </c>
      <c r="T41" s="69">
        <v>32</v>
      </c>
      <c r="U41" s="69">
        <v>33</v>
      </c>
      <c r="V41" s="69">
        <v>34</v>
      </c>
      <c r="W41" s="69">
        <v>35</v>
      </c>
      <c r="X41" s="69">
        <v>36</v>
      </c>
      <c r="Y41" s="69">
        <v>37</v>
      </c>
      <c r="Z41" s="69">
        <v>38</v>
      </c>
      <c r="AA41" s="69">
        <v>39</v>
      </c>
      <c r="AB41" s="69">
        <v>40</v>
      </c>
      <c r="AC41" s="69">
        <v>41</v>
      </c>
      <c r="AD41" s="69">
        <v>42</v>
      </c>
      <c r="AE41" s="69">
        <v>43</v>
      </c>
      <c r="AF41" s="69">
        <v>44</v>
      </c>
      <c r="AG41" s="69">
        <v>45</v>
      </c>
      <c r="AH41" s="69">
        <v>46</v>
      </c>
      <c r="AI41" s="69">
        <v>47</v>
      </c>
      <c r="AJ41" s="69">
        <v>48</v>
      </c>
      <c r="AK41" s="69">
        <v>49</v>
      </c>
      <c r="AL41" s="69">
        <v>50</v>
      </c>
      <c r="AM41" s="69">
        <v>51</v>
      </c>
      <c r="AN41" s="69">
        <v>52</v>
      </c>
      <c r="AO41" s="69">
        <v>53</v>
      </c>
      <c r="AP41" s="69">
        <v>54</v>
      </c>
      <c r="AQ41" s="69">
        <v>55</v>
      </c>
      <c r="AR41" s="69">
        <v>56</v>
      </c>
      <c r="AS41" s="69">
        <v>57</v>
      </c>
    </row>
    <row r="42" spans="1:45" ht="24.75" customHeight="1">
      <c r="A42" s="110"/>
      <c r="B42" s="111"/>
      <c r="C42" s="112"/>
      <c r="D42" s="116"/>
      <c r="E42" s="116"/>
      <c r="F42" s="4" t="str">
        <f>MID($N$81,1,1)</f>
        <v/>
      </c>
      <c r="G42" s="4" t="str">
        <f>MID($N$81,2,1)</f>
        <v/>
      </c>
      <c r="H42" s="4" t="str">
        <f>MID($N$81,3,1)</f>
        <v/>
      </c>
      <c r="I42" s="17" t="s">
        <v>31</v>
      </c>
      <c r="J42" s="4" t="str">
        <f>MID($N$81,4,1)</f>
        <v/>
      </c>
      <c r="K42" s="4" t="str">
        <f>MID($N$81,5,1)</f>
        <v/>
      </c>
      <c r="L42" s="4" t="str">
        <f>MID($N$81,6,1)</f>
        <v/>
      </c>
      <c r="M42" s="4" t="str">
        <f>MID($N$81,7,1)</f>
        <v/>
      </c>
      <c r="N42" s="4" t="str">
        <f>MID($N$82,1,1)</f>
        <v/>
      </c>
      <c r="O42" s="4" t="str">
        <f>MID($N$82,2,1)</f>
        <v/>
      </c>
      <c r="P42" s="4" t="str">
        <f>MID($N$82,3,1)</f>
        <v/>
      </c>
      <c r="Q42" s="4" t="str">
        <f>MID($N$82,4,1)</f>
        <v/>
      </c>
      <c r="R42" s="4" t="str">
        <f>MID($N$82,5,1)</f>
        <v/>
      </c>
      <c r="S42" s="4" t="str">
        <f>MID($N$82,6,1)</f>
        <v/>
      </c>
      <c r="T42" s="4" t="str">
        <f>MID($N$82,7,1)</f>
        <v/>
      </c>
      <c r="U42" s="4" t="str">
        <f>MID($N$82,8,1)</f>
        <v/>
      </c>
      <c r="V42" s="4" t="str">
        <f>MID($N$82,9,1)</f>
        <v/>
      </c>
      <c r="W42" s="4" t="str">
        <f>MID($N$82,10,1)</f>
        <v/>
      </c>
      <c r="X42" s="4" t="str">
        <f>MID($N$82,11,1)</f>
        <v/>
      </c>
      <c r="Y42" s="4" t="str">
        <f>MID($N$82,12,1)</f>
        <v/>
      </c>
      <c r="Z42" s="4" t="str">
        <f>MID($N$82,13,1)</f>
        <v/>
      </c>
      <c r="AA42" s="4" t="str">
        <f>MID($N$82,14,1)</f>
        <v/>
      </c>
      <c r="AB42" s="4" t="str">
        <f>MID($N$82,15,1)</f>
        <v/>
      </c>
      <c r="AC42" s="4" t="str">
        <f>MID($N$82,16,1)</f>
        <v/>
      </c>
      <c r="AD42" s="4" t="str">
        <f>MID($N$82,17,1)</f>
        <v/>
      </c>
      <c r="AE42" s="4" t="str">
        <f>MID($N$82,18,1)</f>
        <v/>
      </c>
      <c r="AF42" s="4" t="str">
        <f>MID($N$82,19,1)</f>
        <v/>
      </c>
      <c r="AG42" s="4" t="str">
        <f>MID($N$82,20,1)</f>
        <v/>
      </c>
      <c r="AH42" s="4" t="str">
        <f>MID($N$82,21,1)</f>
        <v/>
      </c>
      <c r="AI42" s="4" t="str">
        <f>MID($N$82,22,1)</f>
        <v/>
      </c>
      <c r="AJ42" s="4" t="str">
        <f>MID($N$82,23,1)</f>
        <v/>
      </c>
      <c r="AK42" s="4" t="str">
        <f>MID($N$82,24,1)</f>
        <v/>
      </c>
      <c r="AL42" s="4" t="str">
        <f>MID($N$82,25,1)</f>
        <v/>
      </c>
      <c r="AM42" s="4" t="str">
        <f>MID($N$82,26,1)</f>
        <v/>
      </c>
      <c r="AN42" s="4" t="str">
        <f>MID($N$82,27,1)</f>
        <v/>
      </c>
      <c r="AO42" s="4" t="str">
        <f>MID($N$82,28,1)</f>
        <v/>
      </c>
      <c r="AP42" s="4" t="str">
        <f>MID($N$82,29,1)</f>
        <v/>
      </c>
      <c r="AQ42" s="4" t="str">
        <f>MID($N$82,30,1)</f>
        <v/>
      </c>
      <c r="AR42" s="4" t="str">
        <f>MID($N$82,31,1)</f>
        <v/>
      </c>
      <c r="AS42" s="4" t="str">
        <f>MID($N$82,32,1)</f>
        <v/>
      </c>
    </row>
    <row r="43" spans="1:45" ht="15" customHeight="1">
      <c r="A43" s="110"/>
      <c r="B43" s="111"/>
      <c r="C43" s="112"/>
      <c r="D43" s="117" t="s">
        <v>32</v>
      </c>
      <c r="E43" s="117"/>
      <c r="F43" s="119" t="s">
        <v>33</v>
      </c>
      <c r="G43" s="120"/>
      <c r="H43" s="120"/>
      <c r="I43" s="120"/>
      <c r="J43" s="120"/>
      <c r="K43" s="120"/>
      <c r="L43" s="120"/>
      <c r="M43" s="18"/>
      <c r="N43" s="214" t="str">
        <f>IF(N83="","",N83)</f>
        <v/>
      </c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165" t="s">
        <v>51</v>
      </c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6"/>
    </row>
    <row r="44" spans="1:45" ht="15" customHeight="1">
      <c r="A44" s="113"/>
      <c r="B44" s="114"/>
      <c r="C44" s="115"/>
      <c r="D44" s="118"/>
      <c r="E44" s="118"/>
      <c r="F44" s="121"/>
      <c r="G44" s="122"/>
      <c r="H44" s="122"/>
      <c r="I44" s="122"/>
      <c r="J44" s="122"/>
      <c r="K44" s="122"/>
      <c r="L44" s="122"/>
      <c r="M44" s="21"/>
      <c r="N44" s="216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2" t="s">
        <v>34</v>
      </c>
      <c r="AF44" s="141" t="s">
        <v>35</v>
      </c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23" t="s">
        <v>36</v>
      </c>
    </row>
    <row r="45" spans="1:45" ht="15" customHeight="1">
      <c r="A45" s="139" t="s">
        <v>52</v>
      </c>
      <c r="B45" s="140"/>
      <c r="C45" s="140"/>
      <c r="D45" s="116" t="s">
        <v>38</v>
      </c>
      <c r="E45" s="116"/>
      <c r="F45" s="24">
        <v>19</v>
      </c>
      <c r="G45" s="69">
        <v>20</v>
      </c>
      <c r="H45" s="69">
        <v>21</v>
      </c>
      <c r="I45" s="69">
        <v>22</v>
      </c>
      <c r="J45" s="69">
        <v>23</v>
      </c>
      <c r="K45" s="69">
        <v>24</v>
      </c>
      <c r="L45" s="69">
        <v>25</v>
      </c>
      <c r="M45" s="69">
        <v>26</v>
      </c>
      <c r="N45" s="69">
        <v>27</v>
      </c>
      <c r="O45" s="69">
        <v>28</v>
      </c>
      <c r="P45" s="69">
        <v>29</v>
      </c>
      <c r="Q45" s="69">
        <v>30</v>
      </c>
      <c r="R45" s="69">
        <v>31</v>
      </c>
      <c r="S45" s="69">
        <v>32</v>
      </c>
      <c r="T45" s="69">
        <v>33</v>
      </c>
      <c r="U45" s="69">
        <v>34</v>
      </c>
      <c r="V45" s="69">
        <v>35</v>
      </c>
      <c r="W45" s="69">
        <v>36</v>
      </c>
      <c r="X45" s="69">
        <v>37</v>
      </c>
      <c r="Y45" s="69">
        <v>38</v>
      </c>
      <c r="Z45" s="69">
        <v>39</v>
      </c>
      <c r="AA45" s="69">
        <v>40</v>
      </c>
      <c r="AB45" s="69">
        <v>41</v>
      </c>
      <c r="AC45" s="69">
        <v>42</v>
      </c>
      <c r="AD45" s="69">
        <v>43</v>
      </c>
      <c r="AE45" s="69">
        <v>44</v>
      </c>
      <c r="AF45" s="69">
        <v>45</v>
      </c>
      <c r="AG45" s="69">
        <v>46</v>
      </c>
      <c r="AH45" s="69">
        <v>47</v>
      </c>
      <c r="AI45" s="69">
        <v>48</v>
      </c>
      <c r="AJ45" s="69">
        <v>49</v>
      </c>
      <c r="AK45" s="69">
        <v>50</v>
      </c>
    </row>
    <row r="46" spans="1:45" ht="24.75" customHeight="1">
      <c r="A46" s="140"/>
      <c r="B46" s="140"/>
      <c r="C46" s="140"/>
      <c r="D46" s="116"/>
      <c r="E46" s="116"/>
      <c r="F46" s="25" t="str">
        <f>MID($N$84,1,1)</f>
        <v/>
      </c>
      <c r="G46" s="4" t="str">
        <f>MID($N$84,2,1)</f>
        <v/>
      </c>
      <c r="H46" s="4" t="str">
        <f>MID($N$84,3,1)</f>
        <v/>
      </c>
      <c r="I46" s="4" t="str">
        <f>MID($N$84,4,1)</f>
        <v/>
      </c>
      <c r="J46" s="4" t="str">
        <f>MID($N$84,5,1)</f>
        <v/>
      </c>
      <c r="K46" s="4" t="str">
        <f>MID($N$84,6,1)</f>
        <v/>
      </c>
      <c r="L46" s="4" t="str">
        <f>MID($N$84,7,1)</f>
        <v/>
      </c>
      <c r="M46" s="4" t="str">
        <f>MID($N$84,8,1)</f>
        <v/>
      </c>
      <c r="N46" s="4" t="str">
        <f>MID($N$84,9,1)</f>
        <v/>
      </c>
      <c r="O46" s="4" t="str">
        <f>MID($N$84,10,1)</f>
        <v/>
      </c>
      <c r="P46" s="4" t="str">
        <f>MID($N$84,11,1)</f>
        <v/>
      </c>
      <c r="Q46" s="4" t="str">
        <f>MID($N$84,12,1)</f>
        <v/>
      </c>
      <c r="R46" s="4" t="str">
        <f>MID($N$84,13,1)</f>
        <v/>
      </c>
      <c r="S46" s="4" t="str">
        <f>MID($N$84,14,1)</f>
        <v/>
      </c>
      <c r="T46" s="4" t="str">
        <f>MID($N$84,15,1)</f>
        <v/>
      </c>
      <c r="U46" s="4" t="str">
        <f>MID($N$84,16,1)</f>
        <v/>
      </c>
      <c r="V46" s="4" t="str">
        <f>MID($N$84,17,1)</f>
        <v/>
      </c>
      <c r="W46" s="4" t="str">
        <f>MID($N$84,18,1)</f>
        <v/>
      </c>
      <c r="X46" s="4" t="str">
        <f>MID($N$84,19,1)</f>
        <v/>
      </c>
      <c r="Y46" s="4" t="str">
        <f>MID($N$84,20,1)</f>
        <v/>
      </c>
      <c r="Z46" s="4" t="str">
        <f>MID($N$84,21,1)</f>
        <v/>
      </c>
      <c r="AA46" s="4" t="str">
        <f>MID($N$84,22,1)</f>
        <v/>
      </c>
      <c r="AB46" s="4" t="str">
        <f>MID($N$84,23,1)</f>
        <v/>
      </c>
      <c r="AC46" s="4" t="str">
        <f>MID($N$84,24,1)</f>
        <v/>
      </c>
      <c r="AD46" s="4" t="str">
        <f>MID($N$84,25,1)</f>
        <v/>
      </c>
      <c r="AE46" s="4" t="str">
        <f>MID($N$84,26,1)</f>
        <v/>
      </c>
      <c r="AF46" s="4" t="str">
        <f>MID($N$84,27,1)</f>
        <v/>
      </c>
      <c r="AG46" s="4" t="str">
        <f>MID($N$84,28,1)</f>
        <v/>
      </c>
      <c r="AH46" s="4" t="str">
        <f>MID($N$84,29,1)</f>
        <v/>
      </c>
      <c r="AI46" s="4" t="str">
        <f>MID($N$84,30,1)</f>
        <v/>
      </c>
      <c r="AJ46" s="4" t="str">
        <f>MID($N$84,31,1)</f>
        <v/>
      </c>
      <c r="AK46" s="4" t="str">
        <f>MID($N$84,32,1)</f>
        <v/>
      </c>
    </row>
    <row r="47" spans="1:45" ht="15" customHeight="1">
      <c r="A47" s="140"/>
      <c r="B47" s="140"/>
      <c r="C47" s="140"/>
      <c r="D47" s="116" t="s">
        <v>39</v>
      </c>
      <c r="E47" s="116"/>
      <c r="F47" s="214" t="str">
        <f>IF(N85="","",N85)</f>
        <v/>
      </c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19"/>
      <c r="AD47" s="19"/>
      <c r="AE47" s="19"/>
      <c r="AF47" s="19"/>
      <c r="AG47" s="19"/>
      <c r="AH47" s="19"/>
      <c r="AI47" s="19"/>
      <c r="AJ47" s="19"/>
      <c r="AK47" s="20"/>
    </row>
    <row r="48" spans="1:45" ht="15" customHeight="1">
      <c r="A48" s="140"/>
      <c r="B48" s="140"/>
      <c r="C48" s="140"/>
      <c r="D48" s="116"/>
      <c r="E48" s="116"/>
      <c r="F48" s="216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141" t="s">
        <v>40</v>
      </c>
      <c r="AD48" s="141"/>
      <c r="AE48" s="141"/>
      <c r="AF48" s="141"/>
      <c r="AG48" s="141"/>
      <c r="AH48" s="141"/>
      <c r="AI48" s="141"/>
      <c r="AJ48" s="141"/>
      <c r="AK48" s="142"/>
    </row>
    <row r="49" spans="1:71" ht="15" customHeight="1">
      <c r="A49" s="139" t="s">
        <v>53</v>
      </c>
      <c r="B49" s="140"/>
      <c r="C49" s="140"/>
      <c r="D49" s="116" t="s">
        <v>42</v>
      </c>
      <c r="E49" s="116"/>
      <c r="F49" s="24">
        <v>19</v>
      </c>
      <c r="G49" s="69">
        <v>20</v>
      </c>
      <c r="H49" s="69">
        <v>21</v>
      </c>
      <c r="I49" s="69">
        <v>22</v>
      </c>
      <c r="J49" s="69">
        <v>23</v>
      </c>
      <c r="K49" s="69">
        <v>24</v>
      </c>
      <c r="L49" s="69">
        <v>25</v>
      </c>
      <c r="M49" s="69">
        <v>26</v>
      </c>
      <c r="N49" s="69">
        <v>27</v>
      </c>
      <c r="O49" s="69">
        <v>28</v>
      </c>
      <c r="P49" s="69">
        <v>29</v>
      </c>
      <c r="Q49" s="69">
        <v>30</v>
      </c>
      <c r="R49" s="69">
        <v>31</v>
      </c>
      <c r="S49" s="69">
        <v>32</v>
      </c>
      <c r="T49" s="69">
        <v>33</v>
      </c>
      <c r="U49" s="69">
        <v>34</v>
      </c>
      <c r="V49" s="69">
        <v>35</v>
      </c>
      <c r="W49" s="69">
        <v>36</v>
      </c>
      <c r="X49" s="69">
        <v>37</v>
      </c>
      <c r="Y49" s="69">
        <v>38</v>
      </c>
      <c r="Z49" s="69">
        <v>39</v>
      </c>
      <c r="AA49" s="69">
        <v>40</v>
      </c>
      <c r="AB49" s="69">
        <v>41</v>
      </c>
      <c r="AC49" s="69">
        <v>42</v>
      </c>
      <c r="AD49" s="69">
        <v>43</v>
      </c>
      <c r="AE49" s="69">
        <v>44</v>
      </c>
      <c r="AF49" s="69">
        <v>45</v>
      </c>
      <c r="AG49" s="69">
        <v>46</v>
      </c>
      <c r="AH49" s="69">
        <v>47</v>
      </c>
      <c r="AI49" s="69">
        <v>48</v>
      </c>
      <c r="AJ49" s="69">
        <v>49</v>
      </c>
      <c r="AK49" s="69">
        <v>50</v>
      </c>
    </row>
    <row r="50" spans="1:71" ht="24.75" customHeight="1">
      <c r="A50" s="140"/>
      <c r="B50" s="140"/>
      <c r="C50" s="140"/>
      <c r="D50" s="116"/>
      <c r="E50" s="116"/>
      <c r="F50" s="25" t="str">
        <f>MID($N$86,1,1)</f>
        <v/>
      </c>
      <c r="G50" s="4" t="str">
        <f>MID($N$86,2,1)</f>
        <v/>
      </c>
      <c r="H50" s="4" t="str">
        <f>MID($N$86,3,1)</f>
        <v/>
      </c>
      <c r="I50" s="4" t="str">
        <f>MID($N$86,4,1)</f>
        <v/>
      </c>
      <c r="J50" s="4" t="str">
        <f>MID($N$86,5,1)</f>
        <v/>
      </c>
      <c r="K50" s="4" t="str">
        <f>MID($N$86,6,1)</f>
        <v/>
      </c>
      <c r="L50" s="4" t="str">
        <f>MID($N$86,7,1)</f>
        <v/>
      </c>
      <c r="M50" s="4" t="str">
        <f>MID($N$86,8,1)</f>
        <v/>
      </c>
      <c r="N50" s="4" t="str">
        <f>MID($N$86,9,1)</f>
        <v/>
      </c>
      <c r="O50" s="4" t="str">
        <f>MID($N$86,10,1)</f>
        <v/>
      </c>
      <c r="P50" s="4" t="str">
        <f>MID($N$86,11,1)</f>
        <v/>
      </c>
      <c r="Q50" s="4" t="str">
        <f>MID($N$86,12,1)</f>
        <v/>
      </c>
      <c r="R50" s="4" t="str">
        <f>MID($N$86,13,1)</f>
        <v/>
      </c>
      <c r="S50" s="4" t="str">
        <f>MID($N$86,14,1)</f>
        <v/>
      </c>
      <c r="T50" s="4" t="str">
        <f>MID($N$86,15,1)</f>
        <v/>
      </c>
      <c r="U50" s="4" t="str">
        <f>MID($N$86,16,1)</f>
        <v/>
      </c>
      <c r="V50" s="4" t="str">
        <f>MID($N$86,17,1)</f>
        <v/>
      </c>
      <c r="W50" s="4" t="str">
        <f>MID($N$86,18,1)</f>
        <v/>
      </c>
      <c r="X50" s="4" t="str">
        <f>MID($N$86,19,1)</f>
        <v/>
      </c>
      <c r="Y50" s="4" t="str">
        <f>MID($N$86,20,1)</f>
        <v/>
      </c>
      <c r="Z50" s="4" t="str">
        <f>MID($N$86,21,1)</f>
        <v/>
      </c>
      <c r="AA50" s="4" t="str">
        <f>MID($N$86,22,1)</f>
        <v/>
      </c>
      <c r="AB50" s="4" t="str">
        <f>MID($N$86,23,1)</f>
        <v/>
      </c>
      <c r="AC50" s="4" t="str">
        <f>MID($N$86,24,1)</f>
        <v/>
      </c>
      <c r="AD50" s="4" t="str">
        <f>MID($N$86,25,1)</f>
        <v/>
      </c>
      <c r="AE50" s="4" t="str">
        <f>MID($N$86,26,1)</f>
        <v/>
      </c>
      <c r="AF50" s="4" t="str">
        <f>MID($N$86,27,1)</f>
        <v/>
      </c>
      <c r="AG50" s="4" t="str">
        <f>MID($N$86,28,1)</f>
        <v/>
      </c>
      <c r="AH50" s="4" t="str">
        <f>MID($N$86,29,1)</f>
        <v/>
      </c>
      <c r="AI50" s="4" t="str">
        <f>MID($N$86,30,1)</f>
        <v/>
      </c>
      <c r="AJ50" s="4" t="str">
        <f>MID($N$86,31,1)</f>
        <v/>
      </c>
      <c r="AK50" s="4" t="str">
        <f>MID($N$86,32,1)</f>
        <v/>
      </c>
    </row>
    <row r="51" spans="1:71" ht="15" customHeight="1">
      <c r="A51" s="140"/>
      <c r="B51" s="140"/>
      <c r="C51" s="140"/>
      <c r="D51" s="116" t="s">
        <v>43</v>
      </c>
      <c r="E51" s="116"/>
      <c r="F51" s="214" t="str">
        <f>IF(N87="","",N87)</f>
        <v/>
      </c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  <row r="52" spans="1:71" ht="15" customHeight="1">
      <c r="A52" s="140"/>
      <c r="B52" s="140"/>
      <c r="C52" s="140"/>
      <c r="D52" s="116"/>
      <c r="E52" s="116"/>
      <c r="F52" s="216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141" t="s">
        <v>57</v>
      </c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</row>
    <row r="55" spans="1:71" ht="18" customHeight="1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spans="1:71" s="38" customFormat="1" ht="18" customHeight="1">
      <c r="B56" s="39" t="s">
        <v>58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40"/>
      <c r="O56" s="40"/>
      <c r="P56" s="40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</row>
    <row r="57" spans="1:71" ht="18" customHeight="1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</row>
    <row r="58" spans="1:71" ht="22.5" customHeight="1">
      <c r="B58" s="42" t="s">
        <v>59</v>
      </c>
      <c r="C58" s="42"/>
      <c r="D58" s="42"/>
      <c r="E58" s="43"/>
      <c r="F58" s="44"/>
      <c r="G58" s="44"/>
      <c r="H58" s="44"/>
      <c r="I58" s="44"/>
      <c r="J58" s="44"/>
      <c r="K58" s="44"/>
      <c r="L58" s="8"/>
      <c r="M58" s="8"/>
      <c r="N58" s="135">
        <v>45295</v>
      </c>
      <c r="O58" s="136"/>
      <c r="P58" s="136"/>
      <c r="Q58" s="136"/>
      <c r="R58" s="136"/>
      <c r="S58" s="137"/>
      <c r="T58" s="137"/>
      <c r="U58" s="13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45"/>
      <c r="AH58" s="45"/>
      <c r="AI58" s="46"/>
      <c r="AJ58" s="46"/>
      <c r="AK58" s="46"/>
      <c r="AL58" s="47"/>
      <c r="AM58" s="47"/>
      <c r="AN58" s="47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45"/>
      <c r="BA58" s="45"/>
      <c r="BB58" s="46"/>
      <c r="BC58" s="46"/>
      <c r="BD58" s="46"/>
      <c r="BE58" s="47"/>
      <c r="BF58" s="47"/>
      <c r="BG58" s="47"/>
      <c r="BH58" s="8"/>
      <c r="BI58" s="8"/>
      <c r="BJ58" s="8"/>
      <c r="BK58" s="8"/>
      <c r="BL58" s="8"/>
      <c r="BM58" s="8"/>
      <c r="BN58" s="8"/>
      <c r="BO58" s="8"/>
    </row>
    <row r="59" spans="1:71" ht="22.5" customHeight="1">
      <c r="B59" s="42" t="s">
        <v>60</v>
      </c>
      <c r="C59" s="42"/>
      <c r="D59" s="43"/>
      <c r="E59" s="44"/>
      <c r="F59" s="44"/>
      <c r="G59" s="44"/>
      <c r="H59" s="44"/>
      <c r="I59" s="44"/>
      <c r="J59" s="44"/>
      <c r="K59" s="44"/>
      <c r="L59" s="8"/>
      <c r="M59" s="8"/>
      <c r="N59" s="100" t="s">
        <v>78</v>
      </c>
      <c r="O59" s="83"/>
      <c r="P59" s="83"/>
      <c r="Q59" s="83"/>
      <c r="R59" s="131"/>
      <c r="S59" s="48"/>
      <c r="T59" s="49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50"/>
      <c r="AH59" s="51"/>
      <c r="AI59" s="51"/>
      <c r="AJ59" s="51"/>
      <c r="AK59" s="51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50"/>
      <c r="BA59" s="51"/>
      <c r="BB59" s="51"/>
      <c r="BC59" s="51"/>
      <c r="BD59" s="51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71" ht="22.5" customHeight="1">
      <c r="B60" s="42" t="s">
        <v>61</v>
      </c>
      <c r="C60" s="44"/>
      <c r="D60" s="42"/>
      <c r="E60" s="43"/>
      <c r="F60" s="44"/>
      <c r="G60" s="44"/>
      <c r="H60" s="44"/>
      <c r="I60" s="44"/>
      <c r="J60" s="44"/>
      <c r="K60" s="44"/>
      <c r="L60" s="8"/>
      <c r="M60" s="8"/>
      <c r="N60" s="100" t="s">
        <v>91</v>
      </c>
      <c r="O60" s="130"/>
      <c r="P60" s="83"/>
      <c r="Q60" s="83"/>
      <c r="R60" s="131"/>
      <c r="S60" s="8"/>
      <c r="T60" s="49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50"/>
      <c r="AH60" s="50"/>
      <c r="AI60" s="51"/>
      <c r="AJ60" s="51"/>
      <c r="AK60" s="51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50"/>
      <c r="BA60" s="50"/>
      <c r="BB60" s="51"/>
      <c r="BC60" s="51"/>
      <c r="BD60" s="51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spans="1:71" ht="22.5" customHeight="1">
      <c r="B61" s="42" t="s">
        <v>62</v>
      </c>
      <c r="C61" s="44"/>
      <c r="D61" s="42"/>
      <c r="E61" s="43"/>
      <c r="F61" s="44"/>
      <c r="G61" s="44"/>
      <c r="H61" s="44"/>
      <c r="I61" s="44"/>
      <c r="J61" s="44"/>
      <c r="K61" s="44"/>
      <c r="L61" s="8"/>
      <c r="M61" s="8"/>
      <c r="N61" s="96">
        <v>5060101</v>
      </c>
      <c r="O61" s="97"/>
      <c r="P61" s="98"/>
      <c r="Q61" s="98"/>
      <c r="R61" s="99"/>
      <c r="S61" s="8"/>
      <c r="T61" s="49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52"/>
      <c r="AH61" s="52"/>
      <c r="AI61" s="53"/>
      <c r="AJ61" s="53"/>
      <c r="AK61" s="53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52"/>
      <c r="BA61" s="52"/>
      <c r="BB61" s="53"/>
      <c r="BC61" s="53"/>
      <c r="BD61" s="53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spans="1:71" ht="22.5" customHeight="1">
      <c r="B62" s="42" t="s">
        <v>63</v>
      </c>
      <c r="C62" s="44"/>
      <c r="D62" s="42" t="s">
        <v>64</v>
      </c>
      <c r="E62" s="43"/>
      <c r="F62" s="44"/>
      <c r="G62" s="44"/>
      <c r="H62" s="44"/>
      <c r="I62" s="44"/>
      <c r="J62" s="44"/>
      <c r="K62" s="43"/>
      <c r="L62" s="54"/>
      <c r="M62" s="54"/>
      <c r="N62" s="132" t="s">
        <v>79</v>
      </c>
      <c r="O62" s="133"/>
      <c r="P62" s="133"/>
      <c r="Q62" s="133"/>
      <c r="R62" s="134"/>
      <c r="S62" s="84"/>
      <c r="T62" s="84"/>
      <c r="U62" s="84"/>
      <c r="V62" s="84"/>
      <c r="W62" s="84"/>
      <c r="X62" s="84"/>
      <c r="Y62" s="101"/>
      <c r="Z62" s="8"/>
      <c r="AA62" s="8"/>
      <c r="AB62" s="8"/>
      <c r="AC62" s="8"/>
      <c r="AD62" s="8"/>
      <c r="AE62" s="8"/>
      <c r="AF62" s="8"/>
      <c r="AG62" s="73"/>
      <c r="AH62" s="73"/>
      <c r="AI62" s="73"/>
      <c r="AJ62" s="73"/>
      <c r="AK62" s="56"/>
      <c r="AL62" s="56"/>
      <c r="AM62" s="56"/>
      <c r="AN62" s="56"/>
      <c r="AO62" s="56"/>
      <c r="AP62" s="56"/>
      <c r="AQ62" s="56"/>
      <c r="AR62" s="56"/>
      <c r="AS62" s="8"/>
      <c r="AT62" s="8"/>
      <c r="AU62" s="8"/>
      <c r="AV62" s="8"/>
      <c r="AW62" s="8"/>
      <c r="AX62" s="8"/>
      <c r="AY62" s="8"/>
      <c r="AZ62" s="73"/>
      <c r="BA62" s="73"/>
      <c r="BB62" s="73"/>
      <c r="BC62" s="73"/>
      <c r="BD62" s="56"/>
      <c r="BE62" s="56"/>
      <c r="BF62" s="56"/>
      <c r="BG62" s="56"/>
      <c r="BH62" s="56"/>
      <c r="BI62" s="56"/>
      <c r="BJ62" s="56"/>
      <c r="BK62" s="56"/>
      <c r="BL62" s="8"/>
      <c r="BM62" s="8"/>
      <c r="BN62" s="8"/>
      <c r="BO62" s="8"/>
    </row>
    <row r="63" spans="1:71" ht="22.5" customHeight="1">
      <c r="B63" s="43"/>
      <c r="C63" s="42" t="s">
        <v>65</v>
      </c>
      <c r="D63" s="44"/>
      <c r="E63" s="44"/>
      <c r="F63" s="44"/>
      <c r="G63" s="43" t="s">
        <v>66</v>
      </c>
      <c r="H63" s="44"/>
      <c r="I63" s="43" t="s">
        <v>67</v>
      </c>
      <c r="J63" s="44"/>
      <c r="K63" s="43"/>
      <c r="L63" s="54"/>
      <c r="M63" s="54"/>
      <c r="N63" s="106" t="s">
        <v>80</v>
      </c>
      <c r="O63" s="85"/>
      <c r="P63" s="85"/>
      <c r="Q63" s="85"/>
      <c r="R63" s="85"/>
      <c r="S63" s="86"/>
      <c r="T63" s="106" t="s">
        <v>81</v>
      </c>
      <c r="U63" s="224"/>
      <c r="V63" s="224"/>
      <c r="W63" s="224"/>
      <c r="X63" s="224"/>
      <c r="Y63" s="225"/>
      <c r="Z63" s="8"/>
      <c r="AA63" s="8"/>
      <c r="AB63" s="8"/>
      <c r="AC63" s="8"/>
      <c r="AD63" s="8"/>
      <c r="AE63" s="8"/>
      <c r="AF63" s="8"/>
      <c r="AG63" s="57"/>
      <c r="AH63" s="57"/>
      <c r="AI63" s="9"/>
      <c r="AJ63" s="57"/>
      <c r="AK63" s="51"/>
      <c r="AL63" s="8"/>
      <c r="AM63" s="57"/>
      <c r="AN63" s="57"/>
      <c r="AO63" s="9"/>
      <c r="AP63" s="57"/>
      <c r="AQ63" s="51"/>
      <c r="AR63" s="8"/>
      <c r="AS63" s="8"/>
      <c r="AT63" s="8"/>
      <c r="AU63" s="8"/>
      <c r="AV63" s="8"/>
      <c r="AW63" s="8"/>
      <c r="AX63" s="8"/>
      <c r="AY63" s="8"/>
      <c r="AZ63" s="57"/>
      <c r="BA63" s="57"/>
      <c r="BB63" s="9"/>
      <c r="BC63" s="57"/>
      <c r="BD63" s="51"/>
      <c r="BE63" s="8"/>
      <c r="BF63" s="57"/>
      <c r="BG63" s="57"/>
      <c r="BH63" s="9"/>
      <c r="BI63" s="57"/>
      <c r="BJ63" s="51"/>
      <c r="BK63" s="8"/>
      <c r="BL63" s="8"/>
      <c r="BM63" s="8"/>
      <c r="BN63" s="8"/>
      <c r="BO63" s="8"/>
    </row>
    <row r="64" spans="1:71" ht="22.5" customHeight="1">
      <c r="B64" s="43"/>
      <c r="C64" s="42" t="s">
        <v>68</v>
      </c>
      <c r="D64" s="44"/>
      <c r="E64" s="43"/>
      <c r="F64" s="44"/>
      <c r="G64" s="44"/>
      <c r="H64" s="44"/>
      <c r="I64" s="44"/>
      <c r="J64" s="44"/>
      <c r="K64" s="43"/>
      <c r="L64" s="54"/>
      <c r="M64" s="54"/>
      <c r="N64" s="96">
        <v>4020510</v>
      </c>
      <c r="O64" s="97"/>
      <c r="P64" s="98"/>
      <c r="Q64" s="98"/>
      <c r="R64" s="99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52"/>
      <c r="AH64" s="52"/>
      <c r="AI64" s="53"/>
      <c r="AJ64" s="53"/>
      <c r="AK64" s="53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52"/>
      <c r="BA64" s="52"/>
      <c r="BB64" s="53"/>
      <c r="BC64" s="53"/>
      <c r="BD64" s="53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</row>
    <row r="65" spans="2:67" ht="22.5" customHeight="1">
      <c r="B65" s="43"/>
      <c r="C65" s="42" t="s">
        <v>69</v>
      </c>
      <c r="D65" s="44"/>
      <c r="E65" s="43"/>
      <c r="F65" s="44"/>
      <c r="G65" s="44"/>
      <c r="H65" s="44"/>
      <c r="I65" s="44"/>
      <c r="J65" s="44"/>
      <c r="K65" s="43"/>
      <c r="L65" s="54"/>
      <c r="M65" s="54"/>
      <c r="N65" s="58" t="s">
        <v>82</v>
      </c>
      <c r="O65" s="51"/>
      <c r="P65" s="59"/>
      <c r="Q65" s="59"/>
      <c r="R65" s="59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50"/>
      <c r="AH65" s="51"/>
      <c r="AI65" s="51"/>
      <c r="AJ65" s="51"/>
      <c r="AK65" s="51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50"/>
      <c r="BA65" s="51"/>
      <c r="BB65" s="51"/>
      <c r="BC65" s="51"/>
      <c r="BD65" s="51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</row>
    <row r="66" spans="2:67" ht="22.5" customHeight="1">
      <c r="B66" s="43"/>
      <c r="C66" s="42" t="s">
        <v>70</v>
      </c>
      <c r="D66" s="44"/>
      <c r="E66" s="43"/>
      <c r="F66" s="44"/>
      <c r="G66" s="44"/>
      <c r="H66" s="44"/>
      <c r="I66" s="44"/>
      <c r="J66" s="44"/>
      <c r="K66" s="43"/>
      <c r="L66" s="54"/>
      <c r="M66" s="54"/>
      <c r="N66" s="100" t="s">
        <v>92</v>
      </c>
      <c r="O66" s="84"/>
      <c r="P66" s="84"/>
      <c r="Q66" s="84"/>
      <c r="R66" s="84"/>
      <c r="S66" s="101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50"/>
      <c r="AH66" s="56"/>
      <c r="AI66" s="56"/>
      <c r="AJ66" s="56"/>
      <c r="AK66" s="56"/>
      <c r="AL66" s="56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50"/>
      <c r="BA66" s="56"/>
      <c r="BB66" s="56"/>
      <c r="BC66" s="56"/>
      <c r="BD66" s="56"/>
      <c r="BE66" s="56"/>
      <c r="BF66" s="8"/>
      <c r="BG66" s="8"/>
      <c r="BH66" s="8"/>
      <c r="BI66" s="8"/>
      <c r="BJ66" s="8"/>
      <c r="BK66" s="8"/>
      <c r="BL66" s="8"/>
      <c r="BM66" s="8"/>
      <c r="BN66" s="8"/>
      <c r="BO66" s="8"/>
    </row>
    <row r="67" spans="2:67" ht="22.5" customHeight="1">
      <c r="B67" s="43"/>
      <c r="C67" s="42" t="s">
        <v>71</v>
      </c>
      <c r="D67" s="44"/>
      <c r="E67" s="43"/>
      <c r="F67" s="44"/>
      <c r="G67" s="44"/>
      <c r="H67" s="44"/>
      <c r="I67" s="44"/>
      <c r="J67" s="44"/>
      <c r="K67" s="43"/>
      <c r="L67" s="54"/>
      <c r="M67" s="54"/>
      <c r="N67" s="102" t="s">
        <v>83</v>
      </c>
      <c r="O67" s="103"/>
      <c r="P67" s="103"/>
      <c r="Q67" s="103"/>
      <c r="R67" s="103"/>
      <c r="S67" s="60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50"/>
      <c r="AH67" s="56"/>
      <c r="AI67" s="56"/>
      <c r="AJ67" s="56"/>
      <c r="AK67" s="56"/>
      <c r="AL67" s="56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50"/>
      <c r="BA67" s="56"/>
      <c r="BB67" s="56"/>
      <c r="BC67" s="56"/>
      <c r="BD67" s="56"/>
      <c r="BE67" s="56"/>
      <c r="BF67" s="8"/>
      <c r="BG67" s="8"/>
      <c r="BH67" s="8"/>
      <c r="BI67" s="8"/>
      <c r="BJ67" s="8"/>
      <c r="BK67" s="8"/>
      <c r="BL67" s="8"/>
      <c r="BM67" s="8"/>
      <c r="BN67" s="8"/>
      <c r="BO67" s="8"/>
    </row>
    <row r="68" spans="2:67" ht="22.5" customHeight="1">
      <c r="B68" s="43"/>
      <c r="C68" s="42" t="s">
        <v>101</v>
      </c>
      <c r="D68" s="44"/>
      <c r="E68" s="43"/>
      <c r="F68" s="44"/>
      <c r="G68" s="44"/>
      <c r="H68" s="44"/>
      <c r="I68" s="44"/>
      <c r="J68" s="44"/>
      <c r="K68" s="43"/>
      <c r="L68" s="54"/>
      <c r="M68" s="54"/>
      <c r="N68" s="82" t="s">
        <v>84</v>
      </c>
      <c r="O68" s="83"/>
      <c r="P68" s="83"/>
      <c r="Q68" s="83"/>
      <c r="R68" s="84"/>
      <c r="S68" s="84"/>
      <c r="T68" s="84"/>
      <c r="U68" s="84"/>
      <c r="V68" s="84"/>
      <c r="W68" s="84"/>
      <c r="X68" s="84"/>
      <c r="Y68" s="84"/>
      <c r="Z68" s="85"/>
      <c r="AA68" s="85"/>
      <c r="AB68" s="85"/>
      <c r="AC68" s="85"/>
      <c r="AD68" s="85"/>
      <c r="AE68" s="86"/>
      <c r="AF68" s="8"/>
      <c r="AG68" s="50"/>
      <c r="AH68" s="50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8"/>
      <c r="AX68" s="8"/>
      <c r="AY68" s="8"/>
      <c r="AZ68" s="50"/>
      <c r="BA68" s="50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</row>
    <row r="69" spans="2:67" ht="22.5" customHeight="1">
      <c r="B69" s="43"/>
      <c r="C69" s="42" t="s">
        <v>102</v>
      </c>
      <c r="D69" s="44"/>
      <c r="E69" s="43"/>
      <c r="F69" s="44"/>
      <c r="G69" s="44"/>
      <c r="H69" s="44"/>
      <c r="I69" s="44"/>
      <c r="J69" s="44"/>
      <c r="K69" s="43"/>
      <c r="L69" s="54"/>
      <c r="M69" s="54"/>
      <c r="N69" s="82" t="s">
        <v>85</v>
      </c>
      <c r="O69" s="83"/>
      <c r="P69" s="83"/>
      <c r="Q69" s="83"/>
      <c r="R69" s="84"/>
      <c r="S69" s="84"/>
      <c r="T69" s="84"/>
      <c r="U69" s="84"/>
      <c r="V69" s="84"/>
      <c r="W69" s="84"/>
      <c r="X69" s="84"/>
      <c r="Y69" s="84"/>
      <c r="Z69" s="85"/>
      <c r="AA69" s="85"/>
      <c r="AB69" s="85"/>
      <c r="AC69" s="85"/>
      <c r="AD69" s="85"/>
      <c r="AE69" s="86"/>
      <c r="AF69" s="8"/>
      <c r="AG69" s="50"/>
      <c r="AH69" s="50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8"/>
      <c r="AX69" s="8"/>
      <c r="AY69" s="8"/>
      <c r="AZ69" s="50"/>
      <c r="BA69" s="50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</row>
    <row r="70" spans="2:67" ht="22.5" customHeight="1">
      <c r="B70" s="43"/>
      <c r="C70" s="42" t="s">
        <v>103</v>
      </c>
      <c r="D70" s="44"/>
      <c r="E70" s="43"/>
      <c r="F70" s="44"/>
      <c r="G70" s="44"/>
      <c r="H70" s="44"/>
      <c r="I70" s="44"/>
      <c r="J70" s="44"/>
      <c r="K70" s="43"/>
      <c r="L70" s="54"/>
      <c r="M70" s="54"/>
      <c r="N70" s="82" t="s">
        <v>86</v>
      </c>
      <c r="O70" s="83"/>
      <c r="P70" s="83"/>
      <c r="Q70" s="83"/>
      <c r="R70" s="84"/>
      <c r="S70" s="84"/>
      <c r="T70" s="84"/>
      <c r="U70" s="84"/>
      <c r="V70" s="84"/>
      <c r="W70" s="84"/>
      <c r="X70" s="84"/>
      <c r="Y70" s="84"/>
      <c r="Z70" s="85"/>
      <c r="AA70" s="85"/>
      <c r="AB70" s="85"/>
      <c r="AC70" s="85"/>
      <c r="AD70" s="85"/>
      <c r="AE70" s="86"/>
      <c r="AF70" s="8"/>
      <c r="AG70" s="50"/>
      <c r="AH70" s="50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8"/>
      <c r="AX70" s="8"/>
      <c r="AY70" s="8"/>
      <c r="AZ70" s="50"/>
      <c r="BA70" s="50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</row>
    <row r="71" spans="2:67" ht="22.5" customHeight="1">
      <c r="B71" s="43"/>
      <c r="C71" s="42" t="s">
        <v>104</v>
      </c>
      <c r="D71" s="44"/>
      <c r="E71" s="43"/>
      <c r="F71" s="44"/>
      <c r="G71" s="44"/>
      <c r="H71" s="44"/>
      <c r="I71" s="44"/>
      <c r="J71" s="44"/>
      <c r="K71" s="43"/>
      <c r="L71" s="54"/>
      <c r="M71" s="54"/>
      <c r="N71" s="82" t="s">
        <v>87</v>
      </c>
      <c r="O71" s="83"/>
      <c r="P71" s="83"/>
      <c r="Q71" s="83"/>
      <c r="R71" s="84"/>
      <c r="S71" s="84"/>
      <c r="T71" s="84"/>
      <c r="U71" s="84"/>
      <c r="V71" s="84"/>
      <c r="W71" s="84"/>
      <c r="X71" s="84"/>
      <c r="Y71" s="84"/>
      <c r="Z71" s="85"/>
      <c r="AA71" s="85"/>
      <c r="AB71" s="85"/>
      <c r="AC71" s="85"/>
      <c r="AD71" s="85"/>
      <c r="AE71" s="86"/>
      <c r="AF71" s="8"/>
      <c r="AG71" s="50"/>
      <c r="AH71" s="50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8"/>
      <c r="AX71" s="8"/>
      <c r="AY71" s="8"/>
      <c r="AZ71" s="50"/>
      <c r="BA71" s="50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</row>
    <row r="72" spans="2:67" ht="22.5" customHeight="1">
      <c r="B72" s="43"/>
      <c r="C72" s="42" t="s">
        <v>105</v>
      </c>
      <c r="D72" s="44"/>
      <c r="E72" s="43"/>
      <c r="F72" s="44"/>
      <c r="G72" s="44"/>
      <c r="H72" s="44"/>
      <c r="I72" s="44"/>
      <c r="J72" s="44"/>
      <c r="K72" s="43"/>
      <c r="L72" s="54"/>
      <c r="M72" s="54"/>
      <c r="N72" s="82" t="s">
        <v>88</v>
      </c>
      <c r="O72" s="83"/>
      <c r="P72" s="83"/>
      <c r="Q72" s="83"/>
      <c r="R72" s="84"/>
      <c r="S72" s="84"/>
      <c r="T72" s="84"/>
      <c r="U72" s="84"/>
      <c r="V72" s="84"/>
      <c r="W72" s="84"/>
      <c r="X72" s="84"/>
      <c r="Y72" s="84"/>
      <c r="Z72" s="85"/>
      <c r="AA72" s="85"/>
      <c r="AB72" s="85"/>
      <c r="AC72" s="85"/>
      <c r="AD72" s="85"/>
      <c r="AE72" s="86"/>
      <c r="AF72" s="8"/>
      <c r="AG72" s="50"/>
      <c r="AH72" s="50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8"/>
      <c r="AX72" s="8"/>
      <c r="AY72" s="8"/>
      <c r="AZ72" s="50"/>
      <c r="BA72" s="50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</row>
    <row r="73" spans="2:67" ht="22.5" customHeight="1">
      <c r="B73" s="43"/>
      <c r="C73" s="42" t="s">
        <v>106</v>
      </c>
      <c r="D73" s="44"/>
      <c r="E73" s="43"/>
      <c r="F73" s="44"/>
      <c r="G73" s="44"/>
      <c r="H73" s="44"/>
      <c r="I73" s="44"/>
      <c r="J73" s="44"/>
      <c r="K73" s="43"/>
      <c r="L73" s="54"/>
      <c r="M73" s="54"/>
      <c r="N73" s="82" t="s">
        <v>89</v>
      </c>
      <c r="O73" s="83"/>
      <c r="P73" s="83"/>
      <c r="Q73" s="83"/>
      <c r="R73" s="84"/>
      <c r="S73" s="84"/>
      <c r="T73" s="84"/>
      <c r="U73" s="84"/>
      <c r="V73" s="84"/>
      <c r="W73" s="84"/>
      <c r="X73" s="84"/>
      <c r="Y73" s="84"/>
      <c r="Z73" s="85"/>
      <c r="AA73" s="85"/>
      <c r="AB73" s="85"/>
      <c r="AC73" s="85"/>
      <c r="AD73" s="85"/>
      <c r="AE73" s="86"/>
      <c r="AF73" s="8"/>
      <c r="AG73" s="50"/>
      <c r="AH73" s="50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8"/>
      <c r="AX73" s="8"/>
      <c r="AY73" s="8"/>
      <c r="AZ73" s="50"/>
      <c r="BA73" s="50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</row>
    <row r="74" spans="2:67" ht="22.5" customHeight="1">
      <c r="B74" s="43"/>
      <c r="C74" s="42" t="s">
        <v>76</v>
      </c>
      <c r="D74" s="44"/>
      <c r="E74" s="43"/>
      <c r="F74" s="44"/>
      <c r="G74" s="44"/>
      <c r="H74" s="44"/>
      <c r="I74" s="44"/>
      <c r="J74" s="44"/>
      <c r="K74" s="43"/>
      <c r="L74" s="54"/>
      <c r="M74" s="54"/>
      <c r="N74" s="93" t="s">
        <v>90</v>
      </c>
      <c r="O74" s="94"/>
      <c r="P74" s="94"/>
      <c r="Q74" s="94"/>
      <c r="R74" s="94"/>
      <c r="S74" s="95"/>
      <c r="T74" s="64"/>
      <c r="U74" s="64"/>
      <c r="V74" s="64"/>
      <c r="W74" s="64"/>
      <c r="X74" s="64"/>
      <c r="Y74" s="64"/>
      <c r="Z74" s="65"/>
      <c r="AA74" s="65"/>
      <c r="AB74" s="65"/>
      <c r="AC74" s="65"/>
      <c r="AD74" s="65"/>
      <c r="AE74" s="65"/>
      <c r="AF74" s="8"/>
      <c r="AG74" s="50"/>
      <c r="AH74" s="50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8"/>
      <c r="AX74" s="8"/>
      <c r="AY74" s="8"/>
      <c r="AZ74" s="50"/>
      <c r="BA74" s="50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</row>
    <row r="75" spans="2:67" ht="4.5" customHeight="1">
      <c r="B75" s="54"/>
      <c r="C75" s="61"/>
      <c r="D75" s="8"/>
      <c r="E75" s="54"/>
      <c r="F75" s="8"/>
      <c r="G75" s="8"/>
      <c r="H75" s="8"/>
      <c r="I75" s="8"/>
      <c r="J75" s="8"/>
      <c r="K75" s="54"/>
      <c r="L75" s="54"/>
      <c r="M75" s="54"/>
      <c r="N75" s="105"/>
      <c r="O75" s="105"/>
      <c r="P75" s="105"/>
      <c r="Q75" s="59"/>
      <c r="R75" s="59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73"/>
      <c r="AH75" s="73"/>
      <c r="AI75" s="73"/>
      <c r="AJ75" s="51"/>
      <c r="AK75" s="51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73"/>
      <c r="BA75" s="73"/>
      <c r="BB75" s="73"/>
      <c r="BC75" s="51"/>
      <c r="BD75" s="51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</row>
    <row r="76" spans="2:67" ht="4.5" customHeight="1">
      <c r="B76" s="54"/>
      <c r="C76" s="61"/>
      <c r="D76" s="8"/>
      <c r="E76" s="54"/>
      <c r="F76" s="8"/>
      <c r="G76" s="8"/>
      <c r="H76" s="8"/>
      <c r="I76" s="8"/>
      <c r="J76" s="8"/>
      <c r="K76" s="54"/>
      <c r="L76" s="54"/>
      <c r="M76" s="54"/>
      <c r="N76" s="73"/>
      <c r="O76" s="73"/>
      <c r="P76" s="73"/>
      <c r="Q76" s="59"/>
      <c r="R76" s="59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73"/>
      <c r="AH76" s="73"/>
      <c r="AI76" s="73"/>
      <c r="AJ76" s="51"/>
      <c r="AK76" s="51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73"/>
      <c r="BA76" s="73"/>
      <c r="BB76" s="73"/>
      <c r="BC76" s="51"/>
      <c r="BD76" s="51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</row>
    <row r="77" spans="2:67" ht="22.5" customHeight="1">
      <c r="B77" s="42" t="s">
        <v>72</v>
      </c>
      <c r="C77" s="44"/>
      <c r="D77" s="42" t="s">
        <v>73</v>
      </c>
      <c r="E77" s="43"/>
      <c r="F77" s="44"/>
      <c r="G77" s="44"/>
      <c r="H77" s="44"/>
      <c r="I77" s="44"/>
      <c r="J77" s="44"/>
      <c r="K77" s="43"/>
      <c r="L77" s="54"/>
      <c r="M77" s="54"/>
      <c r="N77" s="82" t="s">
        <v>93</v>
      </c>
      <c r="O77" s="83"/>
      <c r="P77" s="83"/>
      <c r="Q77" s="83"/>
      <c r="R77" s="84"/>
      <c r="S77" s="84"/>
      <c r="T77" s="84"/>
      <c r="U77" s="84"/>
      <c r="V77" s="84"/>
      <c r="W77" s="84"/>
      <c r="X77" s="84"/>
      <c r="Y77" s="101"/>
      <c r="Z77" s="8"/>
      <c r="AA77" s="8"/>
      <c r="AB77" s="8"/>
      <c r="AC77" s="8"/>
      <c r="AD77" s="8"/>
      <c r="AE77" s="8"/>
      <c r="AF77" s="8"/>
      <c r="AG77" s="73"/>
      <c r="AH77" s="73"/>
      <c r="AI77" s="73"/>
      <c r="AJ77" s="73"/>
      <c r="AK77" s="56"/>
      <c r="AL77" s="56"/>
      <c r="AM77" s="56"/>
      <c r="AN77" s="56"/>
      <c r="AO77" s="56"/>
      <c r="AP77" s="56"/>
      <c r="AQ77" s="56"/>
      <c r="AR77" s="56"/>
      <c r="AS77" s="8"/>
      <c r="AT77" s="8"/>
      <c r="AU77" s="8"/>
      <c r="AV77" s="8"/>
      <c r="AW77" s="8"/>
      <c r="AX77" s="8"/>
      <c r="AY77" s="8"/>
      <c r="AZ77" s="73"/>
      <c r="BA77" s="73"/>
      <c r="BB77" s="73"/>
      <c r="BC77" s="73"/>
      <c r="BD77" s="56"/>
      <c r="BE77" s="56"/>
      <c r="BF77" s="56"/>
      <c r="BG77" s="56"/>
      <c r="BH77" s="56"/>
      <c r="BI77" s="56"/>
      <c r="BJ77" s="56"/>
      <c r="BK77" s="56"/>
      <c r="BL77" s="8"/>
      <c r="BM77" s="8"/>
      <c r="BN77" s="8"/>
      <c r="BO77" s="8"/>
    </row>
    <row r="78" spans="2:67" ht="22.5" customHeight="1">
      <c r="B78" s="43"/>
      <c r="C78" s="42" t="s">
        <v>65</v>
      </c>
      <c r="D78" s="44"/>
      <c r="E78" s="44"/>
      <c r="F78" s="44"/>
      <c r="G78" s="43" t="s">
        <v>66</v>
      </c>
      <c r="H78" s="44"/>
      <c r="I78" s="62" t="s">
        <v>67</v>
      </c>
      <c r="J78" s="44"/>
      <c r="K78" s="43"/>
      <c r="L78" s="54"/>
      <c r="M78" s="54"/>
      <c r="N78" s="106" t="s">
        <v>80</v>
      </c>
      <c r="O78" s="85"/>
      <c r="P78" s="85"/>
      <c r="Q78" s="85"/>
      <c r="R78" s="85"/>
      <c r="S78" s="86"/>
      <c r="T78" s="106" t="s">
        <v>94</v>
      </c>
      <c r="U78" s="85"/>
      <c r="V78" s="85"/>
      <c r="W78" s="85"/>
      <c r="X78" s="85"/>
      <c r="Y78" s="86"/>
      <c r="Z78" s="8"/>
      <c r="AA78" s="8"/>
      <c r="AB78" s="8"/>
      <c r="AC78" s="8"/>
      <c r="AD78" s="8"/>
      <c r="AE78" s="8"/>
      <c r="AF78" s="8"/>
      <c r="AG78" s="57"/>
      <c r="AH78" s="57"/>
      <c r="AI78" s="9"/>
      <c r="AJ78" s="57"/>
      <c r="AK78" s="51"/>
      <c r="AL78" s="8"/>
      <c r="AM78" s="57"/>
      <c r="AN78" s="57"/>
      <c r="AO78" s="9"/>
      <c r="AP78" s="57"/>
      <c r="AQ78" s="51"/>
      <c r="AR78" s="8"/>
      <c r="AS78" s="8"/>
      <c r="AT78" s="8"/>
      <c r="AU78" s="8"/>
      <c r="AV78" s="8"/>
      <c r="AW78" s="8"/>
      <c r="AX78" s="8"/>
      <c r="AY78" s="8"/>
      <c r="AZ78" s="57"/>
      <c r="BA78" s="57"/>
      <c r="BB78" s="9"/>
      <c r="BC78" s="57"/>
      <c r="BD78" s="51"/>
      <c r="BE78" s="8"/>
      <c r="BF78" s="57"/>
      <c r="BG78" s="57"/>
      <c r="BH78" s="9"/>
      <c r="BI78" s="57"/>
      <c r="BJ78" s="51"/>
      <c r="BK78" s="8"/>
      <c r="BL78" s="8"/>
      <c r="BM78" s="8"/>
      <c r="BN78" s="8"/>
      <c r="BO78" s="8"/>
    </row>
    <row r="79" spans="2:67" ht="22.5" customHeight="1">
      <c r="B79" s="43"/>
      <c r="C79" s="42" t="s">
        <v>68</v>
      </c>
      <c r="D79" s="44"/>
      <c r="E79" s="43"/>
      <c r="F79" s="44"/>
      <c r="G79" s="44"/>
      <c r="H79" s="44"/>
      <c r="I79" s="44"/>
      <c r="J79" s="44"/>
      <c r="K79" s="43"/>
      <c r="L79" s="54"/>
      <c r="M79" s="54"/>
      <c r="N79" s="96">
        <v>4051010</v>
      </c>
      <c r="O79" s="97"/>
      <c r="P79" s="98"/>
      <c r="Q79" s="98"/>
      <c r="R79" s="99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52"/>
      <c r="AH79" s="52"/>
      <c r="AI79" s="53"/>
      <c r="AJ79" s="53"/>
      <c r="AK79" s="53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52"/>
      <c r="BA79" s="52"/>
      <c r="BB79" s="53"/>
      <c r="BC79" s="53"/>
      <c r="BD79" s="53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</row>
    <row r="80" spans="2:67" ht="22.5" customHeight="1">
      <c r="B80" s="43"/>
      <c r="C80" s="42" t="s">
        <v>70</v>
      </c>
      <c r="D80" s="44"/>
      <c r="E80" s="43"/>
      <c r="F80" s="44"/>
      <c r="G80" s="44"/>
      <c r="H80" s="44"/>
      <c r="I80" s="44"/>
      <c r="J80" s="44"/>
      <c r="K80" s="43"/>
      <c r="L80" s="54"/>
      <c r="M80" s="54"/>
      <c r="N80" s="100" t="s">
        <v>92</v>
      </c>
      <c r="O80" s="84"/>
      <c r="P80" s="84"/>
      <c r="Q80" s="84"/>
      <c r="R80" s="84"/>
      <c r="S80" s="101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50"/>
      <c r="AH80" s="56"/>
      <c r="AI80" s="56"/>
      <c r="AJ80" s="56"/>
      <c r="AK80" s="56"/>
      <c r="AL80" s="56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50"/>
      <c r="BA80" s="56"/>
      <c r="BB80" s="56"/>
      <c r="BC80" s="56"/>
      <c r="BD80" s="56"/>
      <c r="BE80" s="56"/>
      <c r="BF80" s="8"/>
      <c r="BG80" s="8"/>
      <c r="BH80" s="8"/>
      <c r="BI80" s="8"/>
      <c r="BJ80" s="8"/>
      <c r="BK80" s="8"/>
      <c r="BL80" s="8"/>
      <c r="BM80" s="8"/>
      <c r="BN80" s="8"/>
      <c r="BO80" s="8"/>
    </row>
    <row r="81" spans="2:67" ht="22.5" customHeight="1">
      <c r="B81" s="43"/>
      <c r="C81" s="42" t="s">
        <v>71</v>
      </c>
      <c r="D81" s="44"/>
      <c r="E81" s="43"/>
      <c r="F81" s="44"/>
      <c r="G81" s="44"/>
      <c r="H81" s="44"/>
      <c r="I81" s="44"/>
      <c r="J81" s="44"/>
      <c r="K81" s="43"/>
      <c r="L81" s="54"/>
      <c r="M81" s="54"/>
      <c r="N81" s="102"/>
      <c r="O81" s="103"/>
      <c r="P81" s="103"/>
      <c r="Q81" s="103"/>
      <c r="R81" s="104"/>
      <c r="S81" s="60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50"/>
      <c r="AH81" s="56"/>
      <c r="AI81" s="56"/>
      <c r="AJ81" s="56"/>
      <c r="AK81" s="56"/>
      <c r="AL81" s="56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50"/>
      <c r="BA81" s="56"/>
      <c r="BB81" s="56"/>
      <c r="BC81" s="56"/>
      <c r="BD81" s="56"/>
      <c r="BE81" s="56"/>
      <c r="BF81" s="8"/>
      <c r="BG81" s="8"/>
      <c r="BH81" s="8"/>
      <c r="BI81" s="8"/>
      <c r="BJ81" s="8"/>
      <c r="BK81" s="8"/>
      <c r="BL81" s="8"/>
      <c r="BM81" s="8"/>
      <c r="BN81" s="8"/>
      <c r="BO81" s="8"/>
    </row>
    <row r="82" spans="2:67" ht="22.5" customHeight="1">
      <c r="B82" s="43"/>
      <c r="C82" s="42" t="s">
        <v>107</v>
      </c>
      <c r="D82" s="44"/>
      <c r="E82" s="43"/>
      <c r="F82" s="44"/>
      <c r="G82" s="44"/>
      <c r="H82" s="44"/>
      <c r="I82" s="44"/>
      <c r="J82" s="44"/>
      <c r="K82" s="43"/>
      <c r="L82" s="54"/>
      <c r="M82" s="54"/>
      <c r="N82" s="82"/>
      <c r="O82" s="83"/>
      <c r="P82" s="83"/>
      <c r="Q82" s="83"/>
      <c r="R82" s="84"/>
      <c r="S82" s="84"/>
      <c r="T82" s="84"/>
      <c r="U82" s="84"/>
      <c r="V82" s="84"/>
      <c r="W82" s="84"/>
      <c r="X82" s="84"/>
      <c r="Y82" s="84"/>
      <c r="Z82" s="85"/>
      <c r="AA82" s="85"/>
      <c r="AB82" s="85"/>
      <c r="AC82" s="85"/>
      <c r="AD82" s="85"/>
      <c r="AE82" s="86"/>
      <c r="AF82" s="8"/>
      <c r="AG82" s="50"/>
      <c r="AH82" s="50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8"/>
      <c r="AX82" s="8"/>
      <c r="AY82" s="8"/>
      <c r="AZ82" s="50"/>
      <c r="BA82" s="50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</row>
    <row r="83" spans="2:67" ht="22.5" customHeight="1">
      <c r="B83" s="43"/>
      <c r="C83" s="42" t="s">
        <v>102</v>
      </c>
      <c r="D83" s="44"/>
      <c r="E83" s="43"/>
      <c r="F83" s="44"/>
      <c r="G83" s="44"/>
      <c r="H83" s="44"/>
      <c r="I83" s="44"/>
      <c r="J83" s="44"/>
      <c r="K83" s="43"/>
      <c r="L83" s="54"/>
      <c r="M83" s="54"/>
      <c r="N83" s="82"/>
      <c r="O83" s="83"/>
      <c r="P83" s="83"/>
      <c r="Q83" s="83"/>
      <c r="R83" s="84"/>
      <c r="S83" s="84"/>
      <c r="T83" s="84"/>
      <c r="U83" s="84"/>
      <c r="V83" s="84"/>
      <c r="W83" s="84"/>
      <c r="X83" s="84"/>
      <c r="Y83" s="84"/>
      <c r="Z83" s="85"/>
      <c r="AA83" s="85"/>
      <c r="AB83" s="85"/>
      <c r="AC83" s="85"/>
      <c r="AD83" s="85"/>
      <c r="AE83" s="86"/>
      <c r="AF83" s="8"/>
      <c r="AG83" s="50"/>
      <c r="AH83" s="50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8"/>
      <c r="AX83" s="8"/>
      <c r="AY83" s="8"/>
      <c r="AZ83" s="50"/>
      <c r="BA83" s="50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</row>
    <row r="84" spans="2:67" ht="22.5" customHeight="1">
      <c r="B84" s="43"/>
      <c r="C84" s="42" t="s">
        <v>103</v>
      </c>
      <c r="D84" s="44"/>
      <c r="E84" s="43"/>
      <c r="F84" s="44"/>
      <c r="G84" s="44"/>
      <c r="H84" s="44"/>
      <c r="I84" s="44"/>
      <c r="J84" s="44"/>
      <c r="K84" s="43"/>
      <c r="L84" s="54"/>
      <c r="M84" s="54"/>
      <c r="N84" s="82"/>
      <c r="O84" s="83"/>
      <c r="P84" s="83"/>
      <c r="Q84" s="83"/>
      <c r="R84" s="84"/>
      <c r="S84" s="84"/>
      <c r="T84" s="84"/>
      <c r="U84" s="84"/>
      <c r="V84" s="84"/>
      <c r="W84" s="84"/>
      <c r="X84" s="84"/>
      <c r="Y84" s="84"/>
      <c r="Z84" s="85"/>
      <c r="AA84" s="85"/>
      <c r="AB84" s="85"/>
      <c r="AC84" s="85"/>
      <c r="AD84" s="85"/>
      <c r="AE84" s="86"/>
      <c r="AF84" s="8"/>
      <c r="AG84" s="50"/>
      <c r="AH84" s="50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8"/>
      <c r="AX84" s="8"/>
      <c r="AY84" s="8"/>
      <c r="AZ84" s="50"/>
      <c r="BA84" s="50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</row>
    <row r="85" spans="2:67" ht="22.5" customHeight="1">
      <c r="B85" s="43"/>
      <c r="C85" s="42" t="s">
        <v>104</v>
      </c>
      <c r="D85" s="44"/>
      <c r="E85" s="43"/>
      <c r="F85" s="44"/>
      <c r="G85" s="44"/>
      <c r="H85" s="44"/>
      <c r="I85" s="44"/>
      <c r="J85" s="44"/>
      <c r="K85" s="43"/>
      <c r="L85" s="54"/>
      <c r="M85" s="54"/>
      <c r="N85" s="82"/>
      <c r="O85" s="83"/>
      <c r="P85" s="83"/>
      <c r="Q85" s="83"/>
      <c r="R85" s="84"/>
      <c r="S85" s="84"/>
      <c r="T85" s="84"/>
      <c r="U85" s="84"/>
      <c r="V85" s="84"/>
      <c r="W85" s="84"/>
      <c r="X85" s="84"/>
      <c r="Y85" s="84"/>
      <c r="Z85" s="85"/>
      <c r="AA85" s="85"/>
      <c r="AB85" s="85"/>
      <c r="AC85" s="85"/>
      <c r="AD85" s="85"/>
      <c r="AE85" s="86"/>
      <c r="AF85" s="8"/>
      <c r="AG85" s="50"/>
      <c r="AH85" s="50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8"/>
      <c r="AX85" s="8"/>
      <c r="AY85" s="8"/>
      <c r="AZ85" s="50"/>
      <c r="BA85" s="50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</row>
    <row r="86" spans="2:67" ht="22.5" customHeight="1">
      <c r="B86" s="43"/>
      <c r="C86" s="42" t="s">
        <v>105</v>
      </c>
      <c r="D86" s="44"/>
      <c r="E86" s="43"/>
      <c r="F86" s="44"/>
      <c r="G86" s="44"/>
      <c r="H86" s="44"/>
      <c r="I86" s="44"/>
      <c r="J86" s="44"/>
      <c r="K86" s="43"/>
      <c r="L86" s="54"/>
      <c r="M86" s="54"/>
      <c r="N86" s="82"/>
      <c r="O86" s="83"/>
      <c r="P86" s="83"/>
      <c r="Q86" s="83"/>
      <c r="R86" s="84"/>
      <c r="S86" s="84"/>
      <c r="T86" s="84"/>
      <c r="U86" s="84"/>
      <c r="V86" s="84"/>
      <c r="W86" s="84"/>
      <c r="X86" s="84"/>
      <c r="Y86" s="84"/>
      <c r="Z86" s="85"/>
      <c r="AA86" s="85"/>
      <c r="AB86" s="85"/>
      <c r="AC86" s="85"/>
      <c r="AD86" s="85"/>
      <c r="AE86" s="86"/>
      <c r="AF86" s="8"/>
      <c r="AG86" s="50"/>
      <c r="AH86" s="50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8"/>
      <c r="AX86" s="8"/>
      <c r="AY86" s="8"/>
      <c r="AZ86" s="50"/>
      <c r="BA86" s="50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</row>
    <row r="87" spans="2:67" ht="22.5" customHeight="1">
      <c r="B87" s="43"/>
      <c r="C87" s="42" t="s">
        <v>106</v>
      </c>
      <c r="D87" s="44"/>
      <c r="E87" s="43"/>
      <c r="F87" s="44"/>
      <c r="G87" s="44"/>
      <c r="H87" s="44"/>
      <c r="I87" s="44"/>
      <c r="J87" s="44"/>
      <c r="K87" s="43"/>
      <c r="L87" s="54"/>
      <c r="M87" s="54"/>
      <c r="N87" s="82"/>
      <c r="O87" s="83"/>
      <c r="P87" s="83"/>
      <c r="Q87" s="83"/>
      <c r="R87" s="84"/>
      <c r="S87" s="84"/>
      <c r="T87" s="84"/>
      <c r="U87" s="84"/>
      <c r="V87" s="84"/>
      <c r="W87" s="84"/>
      <c r="X87" s="84"/>
      <c r="Y87" s="84"/>
      <c r="Z87" s="85"/>
      <c r="AA87" s="85"/>
      <c r="AB87" s="85"/>
      <c r="AC87" s="85"/>
      <c r="AD87" s="85"/>
      <c r="AE87" s="86"/>
      <c r="AF87" s="8"/>
      <c r="AG87" s="50"/>
      <c r="AH87" s="50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8"/>
      <c r="AX87" s="8"/>
      <c r="AY87" s="8"/>
      <c r="AZ87" s="50"/>
      <c r="BA87" s="50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</row>
  </sheetData>
  <mergeCells count="115">
    <mergeCell ref="N83:AE83"/>
    <mergeCell ref="N84:AE84"/>
    <mergeCell ref="N85:AE85"/>
    <mergeCell ref="N86:AE86"/>
    <mergeCell ref="N87:AE87"/>
    <mergeCell ref="N78:S78"/>
    <mergeCell ref="T78:Y78"/>
    <mergeCell ref="N79:R79"/>
    <mergeCell ref="N80:S80"/>
    <mergeCell ref="N81:R81"/>
    <mergeCell ref="N82:AE82"/>
    <mergeCell ref="N71:AE71"/>
    <mergeCell ref="N72:AE72"/>
    <mergeCell ref="N73:AE73"/>
    <mergeCell ref="N74:S74"/>
    <mergeCell ref="N75:P75"/>
    <mergeCell ref="N77:Y77"/>
    <mergeCell ref="N64:R64"/>
    <mergeCell ref="N66:S66"/>
    <mergeCell ref="N67:R67"/>
    <mergeCell ref="N68:AE68"/>
    <mergeCell ref="N69:AE69"/>
    <mergeCell ref="N70:AE70"/>
    <mergeCell ref="N59:R59"/>
    <mergeCell ref="N60:R60"/>
    <mergeCell ref="N61:R61"/>
    <mergeCell ref="N62:Y62"/>
    <mergeCell ref="N63:S63"/>
    <mergeCell ref="T63:Y63"/>
    <mergeCell ref="A49:C52"/>
    <mergeCell ref="D49:E50"/>
    <mergeCell ref="D51:E52"/>
    <mergeCell ref="F51:V52"/>
    <mergeCell ref="W52:AK52"/>
    <mergeCell ref="N58:U58"/>
    <mergeCell ref="AE43:AS43"/>
    <mergeCell ref="AF44:AR44"/>
    <mergeCell ref="A45:C48"/>
    <mergeCell ref="D45:E46"/>
    <mergeCell ref="D47:E48"/>
    <mergeCell ref="F47:AB48"/>
    <mergeCell ref="AC48:AK48"/>
    <mergeCell ref="D39:E40"/>
    <mergeCell ref="F39:G39"/>
    <mergeCell ref="O39:Q39"/>
    <mergeCell ref="G40:O40"/>
    <mergeCell ref="Q40:Y40"/>
    <mergeCell ref="A41:C44"/>
    <mergeCell ref="D41:E42"/>
    <mergeCell ref="D43:E44"/>
    <mergeCell ref="F43:L44"/>
    <mergeCell ref="N43:AD44"/>
    <mergeCell ref="A33:Z34"/>
    <mergeCell ref="AC33:AL33"/>
    <mergeCell ref="A35:C40"/>
    <mergeCell ref="D35:Y36"/>
    <mergeCell ref="Z35:AF35"/>
    <mergeCell ref="AG35:AP36"/>
    <mergeCell ref="AA36:AB36"/>
    <mergeCell ref="AC36:AD36"/>
    <mergeCell ref="AE36:AF36"/>
    <mergeCell ref="D37:E38"/>
    <mergeCell ref="A24:C27"/>
    <mergeCell ref="D24:E25"/>
    <mergeCell ref="D26:E27"/>
    <mergeCell ref="F26:AB27"/>
    <mergeCell ref="AC27:AK27"/>
    <mergeCell ref="A28:C31"/>
    <mergeCell ref="D28:E29"/>
    <mergeCell ref="D30:E31"/>
    <mergeCell ref="F30:V31"/>
    <mergeCell ref="W31:AK31"/>
    <mergeCell ref="A20:C23"/>
    <mergeCell ref="D20:E21"/>
    <mergeCell ref="D22:E23"/>
    <mergeCell ref="F22:L23"/>
    <mergeCell ref="N22:AD23"/>
    <mergeCell ref="AF23:AR23"/>
    <mergeCell ref="D18:E19"/>
    <mergeCell ref="F18:G18"/>
    <mergeCell ref="O18:Q18"/>
    <mergeCell ref="AK18:AS18"/>
    <mergeCell ref="G19:O19"/>
    <mergeCell ref="Q19:Y19"/>
    <mergeCell ref="AA19:AK19"/>
    <mergeCell ref="A10:E11"/>
    <mergeCell ref="G10:H10"/>
    <mergeCell ref="I10:J10"/>
    <mergeCell ref="K10:L10"/>
    <mergeCell ref="AD10:AQ10"/>
    <mergeCell ref="AD11:AE12"/>
    <mergeCell ref="G12:Q12"/>
    <mergeCell ref="A14:C19"/>
    <mergeCell ref="D14:Y15"/>
    <mergeCell ref="Z14:AF14"/>
    <mergeCell ref="AG14:AG15"/>
    <mergeCell ref="AH14:AQ15"/>
    <mergeCell ref="AA15:AB15"/>
    <mergeCell ref="AC15:AD15"/>
    <mergeCell ref="AE15:AF15"/>
    <mergeCell ref="D16:E17"/>
    <mergeCell ref="A1:D1"/>
    <mergeCell ref="A2:AS2"/>
    <mergeCell ref="AG3:AS4"/>
    <mergeCell ref="A5:E8"/>
    <mergeCell ref="F5:F6"/>
    <mergeCell ref="G5:K5"/>
    <mergeCell ref="L5:T5"/>
    <mergeCell ref="X5:AC6"/>
    <mergeCell ref="AD5:AS6"/>
    <mergeCell ref="G6:H6"/>
    <mergeCell ref="I6:K6"/>
    <mergeCell ref="L6:T6"/>
    <mergeCell ref="X7:AC8"/>
    <mergeCell ref="AD7:AS8"/>
  </mergeCells>
  <phoneticPr fontId="2"/>
  <dataValidations count="4">
    <dataValidation type="list" showInputMessage="1" showErrorMessage="1" sqref="N75:N76 AG75:AG76 AZ75:AZ76" xr:uid="{F2B5D715-F5A5-432E-B5A2-55FD680B9BCF}">
      <formula1>"選択して下さい,62:氏名変更,63:住所変更,79:情報提供停止"</formula1>
    </dataValidation>
    <dataValidation imeMode="disabled" allowBlank="1" showInputMessage="1" showErrorMessage="1" sqref="N59 N60:O61 AZ79:BA79 N58:O58 N79:O79 AZ80:AZ87 N64:O64 N65:N67 AG59 AG60:AH61 AG64:AH64 AH68:AH74 AG58:AH58 AH82:AH87 AG65:AG74 AG79:AH79 AG80:AG87 AZ59 AZ60:BA61 AZ64:BA64 BA68:BA74 AZ58:BA58 BA82:BA87 AZ65:AZ74 N80:N81" xr:uid="{195717DE-1343-4F64-A3E8-07532639C8F0}"/>
    <dataValidation imeMode="halfKatakana" allowBlank="1" showInputMessage="1" showErrorMessage="1" sqref="N82:Q87 N68:Q73 AG62:AJ62 AG77:AJ77 AZ62:BC62 AZ77:BC77 N74 N62:Q62 N77:Q77" xr:uid="{0B9CC146-3BB1-49BC-923A-AFA1AC411231}"/>
    <dataValidation imeMode="hiragana" allowBlank="1" showInputMessage="1" showErrorMessage="1" sqref="BF78:BG78 AZ78:BA78 BI78 N63 BI63 BF63:BG63 BC78 T63 AG63:AH63 AJ63 AP63 AM63:AN63 AJ78 AP78 AM78:AN78 AG78:AH78 AZ63:BA63 BC63 N78 T78" xr:uid="{ADC477AB-E8A3-473C-96BE-28E1A53B6A41}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5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F139-B5D0-4E96-BD94-44CDAA92BBFA}">
  <dimension ref="A1:BS87"/>
  <sheetViews>
    <sheetView showGridLines="0" topLeftCell="A61" zoomScale="80" zoomScaleNormal="80" workbookViewId="0">
      <selection activeCell="H74" sqref="H74"/>
    </sheetView>
  </sheetViews>
  <sheetFormatPr defaultColWidth="2.25" defaultRowHeight="18" customHeight="1"/>
  <cols>
    <col min="1" max="3" width="3.25" style="1" customWidth="1"/>
    <col min="4" max="4" width="2.75" style="1" customWidth="1"/>
    <col min="5" max="5" width="2.625" style="1" customWidth="1"/>
    <col min="6" max="7" width="3.5" style="1" customWidth="1"/>
    <col min="8" max="45" width="3.5" style="1" bestFit="1" customWidth="1"/>
    <col min="46" max="16384" width="2.25" style="1"/>
  </cols>
  <sheetData>
    <row r="1" spans="1:45" ht="18" customHeight="1">
      <c r="A1" s="199" t="s">
        <v>0</v>
      </c>
      <c r="B1" s="199"/>
      <c r="C1" s="199"/>
      <c r="D1" s="199"/>
    </row>
    <row r="2" spans="1:45" ht="36" customHeight="1">
      <c r="A2" s="200" t="s">
        <v>100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</row>
    <row r="3" spans="1:45" s="2" customFormat="1" ht="12" customHeight="1">
      <c r="AG3" s="201">
        <f>IF(N58="","令和　　年　　月　　日",N58)</f>
        <v>45295</v>
      </c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</row>
    <row r="4" spans="1:45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</row>
    <row r="5" spans="1:45" ht="13.5" customHeight="1">
      <c r="A5" s="203" t="s">
        <v>1</v>
      </c>
      <c r="B5" s="203"/>
      <c r="C5" s="203"/>
      <c r="D5" s="203"/>
      <c r="E5" s="203"/>
      <c r="F5" s="139" t="s">
        <v>2</v>
      </c>
      <c r="G5" s="143" t="s">
        <v>3</v>
      </c>
      <c r="H5" s="143"/>
      <c r="I5" s="143"/>
      <c r="J5" s="143"/>
      <c r="K5" s="143"/>
      <c r="L5" s="204" t="s">
        <v>4</v>
      </c>
      <c r="M5" s="204"/>
      <c r="N5" s="204"/>
      <c r="O5" s="204"/>
      <c r="P5" s="204"/>
      <c r="Q5" s="204"/>
      <c r="R5" s="204"/>
      <c r="S5" s="204"/>
      <c r="T5" s="204"/>
      <c r="U5" s="2"/>
      <c r="V5" s="2"/>
      <c r="W5" s="2"/>
      <c r="X5" s="139" t="s">
        <v>5</v>
      </c>
      <c r="Y5" s="139"/>
      <c r="Z5" s="139"/>
      <c r="AA5" s="139"/>
      <c r="AB5" s="139"/>
      <c r="AC5" s="139"/>
      <c r="AD5" s="205" t="s">
        <v>95</v>
      </c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7"/>
    </row>
    <row r="6" spans="1:45" ht="15" customHeight="1">
      <c r="A6" s="203"/>
      <c r="B6" s="203"/>
      <c r="C6" s="203"/>
      <c r="D6" s="203"/>
      <c r="E6" s="203"/>
      <c r="F6" s="139"/>
      <c r="G6" s="143" t="s">
        <v>6</v>
      </c>
      <c r="H6" s="143"/>
      <c r="I6" s="143" t="s">
        <v>7</v>
      </c>
      <c r="J6" s="143"/>
      <c r="K6" s="143"/>
      <c r="L6" s="187" t="s">
        <v>8</v>
      </c>
      <c r="M6" s="187"/>
      <c r="N6" s="187"/>
      <c r="O6" s="187"/>
      <c r="P6" s="187"/>
      <c r="Q6" s="187"/>
      <c r="R6" s="187"/>
      <c r="S6" s="187"/>
      <c r="T6" s="187"/>
      <c r="U6" s="2"/>
      <c r="V6" s="2"/>
      <c r="W6" s="2"/>
      <c r="X6" s="139"/>
      <c r="Y6" s="139"/>
      <c r="Z6" s="139"/>
      <c r="AA6" s="139"/>
      <c r="AB6" s="139"/>
      <c r="AC6" s="139"/>
      <c r="AD6" s="205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7"/>
    </row>
    <row r="7" spans="1:45" ht="15" customHeight="1">
      <c r="A7" s="203"/>
      <c r="B7" s="203"/>
      <c r="C7" s="203"/>
      <c r="D7" s="203"/>
      <c r="E7" s="203"/>
      <c r="F7" s="69">
        <v>1</v>
      </c>
      <c r="G7" s="69">
        <v>2</v>
      </c>
      <c r="H7" s="69">
        <v>3</v>
      </c>
      <c r="I7" s="69">
        <v>4</v>
      </c>
      <c r="J7" s="69">
        <v>5</v>
      </c>
      <c r="K7" s="69">
        <v>6</v>
      </c>
      <c r="L7" s="69">
        <v>7</v>
      </c>
      <c r="M7" s="69">
        <v>8</v>
      </c>
      <c r="N7" s="69">
        <v>9</v>
      </c>
      <c r="O7" s="69">
        <v>10</v>
      </c>
      <c r="P7" s="69">
        <v>11</v>
      </c>
      <c r="Q7" s="69">
        <v>12</v>
      </c>
      <c r="R7" s="69">
        <v>13</v>
      </c>
      <c r="S7" s="69">
        <v>14</v>
      </c>
      <c r="T7" s="69">
        <v>15</v>
      </c>
      <c r="U7" s="2"/>
      <c r="V7" s="2"/>
      <c r="W7" s="2"/>
      <c r="X7" s="139" t="s">
        <v>9</v>
      </c>
      <c r="Y7" s="139"/>
      <c r="Z7" s="139"/>
      <c r="AA7" s="139"/>
      <c r="AB7" s="139"/>
      <c r="AC7" s="139"/>
      <c r="AD7" s="205" t="s">
        <v>96</v>
      </c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7"/>
    </row>
    <row r="8" spans="1:45" ht="24.75" customHeight="1">
      <c r="A8" s="203"/>
      <c r="B8" s="203"/>
      <c r="C8" s="203"/>
      <c r="D8" s="203"/>
      <c r="E8" s="203"/>
      <c r="F8" s="3" t="s">
        <v>10</v>
      </c>
      <c r="G8" s="4" t="str">
        <f>MID($N$59,1,1)</f>
        <v>0</v>
      </c>
      <c r="H8" s="4" t="str">
        <f>MID($N$59,2,1)</f>
        <v>7</v>
      </c>
      <c r="I8" s="4" t="str">
        <f>MID($N$59,3,1)</f>
        <v>5</v>
      </c>
      <c r="J8" s="4" t="str">
        <f>MID($N$59,4,1)</f>
        <v>6</v>
      </c>
      <c r="K8" s="4" t="str">
        <f>MID($N$59,5,1)</f>
        <v>8</v>
      </c>
      <c r="L8" s="4" t="str">
        <f>MID($N$60,1,1)</f>
        <v>X</v>
      </c>
      <c r="M8" s="4" t="str">
        <f>MID($N$60,2,1)</f>
        <v>X</v>
      </c>
      <c r="N8" s="4" t="str">
        <f t="shared" ref="N8" si="0">MID($N$60,3,1)</f>
        <v>X</v>
      </c>
      <c r="O8" s="4" t="str">
        <f>MID($N$60,4,1)</f>
        <v>X</v>
      </c>
      <c r="P8" s="4" t="str">
        <f>MID($N$60,5,1)</f>
        <v>X</v>
      </c>
      <c r="Q8" s="4" t="str">
        <f>MID($N$60,6,1)</f>
        <v>X</v>
      </c>
      <c r="R8" s="4" t="str">
        <f>MID($N$60,7,1)</f>
        <v>X</v>
      </c>
      <c r="S8" s="4" t="str">
        <f>MID($N$60,8,1)</f>
        <v>X</v>
      </c>
      <c r="T8" s="4" t="str">
        <f>MID($N$60,9,1)</f>
        <v>X</v>
      </c>
      <c r="U8" s="2"/>
      <c r="V8" s="2"/>
      <c r="W8" s="2"/>
      <c r="X8" s="139"/>
      <c r="Y8" s="139"/>
      <c r="Z8" s="139"/>
      <c r="AA8" s="139"/>
      <c r="AB8" s="139"/>
      <c r="AC8" s="139"/>
      <c r="AD8" s="205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7"/>
    </row>
    <row r="9" spans="1:45" ht="11.1" customHeight="1">
      <c r="A9" s="5"/>
      <c r="B9" s="5"/>
      <c r="C9" s="5"/>
      <c r="D9" s="5"/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  <c r="V9" s="2"/>
      <c r="W9" s="2"/>
      <c r="X9" s="2"/>
      <c r="Y9" s="2"/>
      <c r="Z9" s="2"/>
      <c r="AA9" s="2"/>
      <c r="AB9" s="2"/>
      <c r="AC9" s="2"/>
    </row>
    <row r="10" spans="1:45" ht="25.5" customHeight="1">
      <c r="A10" s="191" t="s">
        <v>11</v>
      </c>
      <c r="B10" s="192"/>
      <c r="C10" s="192"/>
      <c r="D10" s="192"/>
      <c r="E10" s="193"/>
      <c r="F10" s="69" t="s">
        <v>12</v>
      </c>
      <c r="G10" s="197" t="s">
        <v>13</v>
      </c>
      <c r="H10" s="197"/>
      <c r="I10" s="197" t="s">
        <v>14</v>
      </c>
      <c r="J10" s="197"/>
      <c r="K10" s="197" t="s">
        <v>15</v>
      </c>
      <c r="L10" s="197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89" t="s">
        <v>75</v>
      </c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1"/>
    </row>
    <row r="11" spans="1:45" ht="15" customHeight="1">
      <c r="A11" s="194"/>
      <c r="B11" s="195"/>
      <c r="C11" s="195"/>
      <c r="D11" s="195"/>
      <c r="E11" s="196"/>
      <c r="F11" s="4" t="str">
        <f>MID($N$61,1,1)</f>
        <v>5</v>
      </c>
      <c r="G11" s="4" t="str">
        <f>MID($N$61,2,1)</f>
        <v>0</v>
      </c>
      <c r="H11" s="4" t="str">
        <f>MID($N$61,3,1)</f>
        <v>6</v>
      </c>
      <c r="I11" s="4" t="str">
        <f>MID($N$61,4,1)</f>
        <v>0</v>
      </c>
      <c r="J11" s="4" t="str">
        <f>MID($N$61,5,1)</f>
        <v>1</v>
      </c>
      <c r="K11" s="4" t="str">
        <f>MID($N$61,6,1)</f>
        <v>0</v>
      </c>
      <c r="L11" s="4" t="str">
        <f>MID($N$61,7,1)</f>
        <v>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67"/>
      <c r="AD11" s="92" t="s">
        <v>55</v>
      </c>
      <c r="AE11" s="92"/>
      <c r="AF11" s="68">
        <v>64</v>
      </c>
      <c r="AG11" s="68">
        <v>65</v>
      </c>
      <c r="AH11" s="68">
        <v>66</v>
      </c>
      <c r="AI11" s="68">
        <v>67</v>
      </c>
      <c r="AJ11" s="68">
        <v>68</v>
      </c>
      <c r="AK11" s="68">
        <v>69</v>
      </c>
      <c r="AL11" s="68">
        <v>70</v>
      </c>
      <c r="AM11" s="68">
        <v>71</v>
      </c>
      <c r="AN11" s="68">
        <v>72</v>
      </c>
      <c r="AO11" s="68">
        <v>73</v>
      </c>
      <c r="AP11" s="68">
        <v>74</v>
      </c>
      <c r="AQ11" s="68">
        <v>75</v>
      </c>
    </row>
    <row r="12" spans="1:45" ht="24.6" customHeight="1">
      <c r="A12" s="5"/>
      <c r="B12" s="5"/>
      <c r="C12" s="5"/>
      <c r="D12" s="5"/>
      <c r="E12" s="5"/>
      <c r="F12" s="7"/>
      <c r="G12" s="198" t="s">
        <v>77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72"/>
      <c r="AD12" s="92"/>
      <c r="AE12" s="92"/>
      <c r="AF12" s="66" t="str">
        <f>MID($N$74,1,1)</f>
        <v>X</v>
      </c>
      <c r="AG12" s="66" t="str">
        <f>MID($N$74,2,1)</f>
        <v>X</v>
      </c>
      <c r="AH12" s="66" t="str">
        <f>MID($N$74,3,1)</f>
        <v>X</v>
      </c>
      <c r="AI12" s="66" t="str">
        <f>MID($N$74,4,1)</f>
        <v>X</v>
      </c>
      <c r="AJ12" s="66" t="str">
        <f>MID($N$74,5,1)</f>
        <v>X</v>
      </c>
      <c r="AK12" s="66" t="str">
        <f>MID($N$74,6,1)</f>
        <v>X</v>
      </c>
      <c r="AL12" s="66" t="str">
        <f>MID($N$74,7,1)</f>
        <v>X</v>
      </c>
      <c r="AM12" s="66" t="str">
        <f>MID($N$74,8,1)</f>
        <v>X</v>
      </c>
      <c r="AN12" s="66" t="str">
        <f>MID($N$74,9,1)</f>
        <v>X</v>
      </c>
      <c r="AO12" s="66" t="str">
        <f>MID($N$74,10,1)</f>
        <v>X</v>
      </c>
      <c r="AP12" s="66" t="str">
        <f>MID($N$74,11,1)</f>
        <v>X</v>
      </c>
      <c r="AQ12" s="66" t="str">
        <f>MID($N$74,12,1)</f>
        <v>X</v>
      </c>
    </row>
    <row r="13" spans="1:45" ht="11.45" customHeight="1">
      <c r="A13" s="36"/>
      <c r="B13" s="36"/>
      <c r="C13" s="36"/>
      <c r="D13" s="36"/>
      <c r="E13" s="36"/>
      <c r="F13" s="2"/>
      <c r="G13" s="2"/>
      <c r="H13" s="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63"/>
      <c r="AK13" s="63"/>
      <c r="AL13" s="63"/>
      <c r="AM13" s="63"/>
      <c r="AN13" s="63"/>
      <c r="AO13" s="63"/>
      <c r="AP13" s="63"/>
      <c r="AQ13" s="63"/>
    </row>
    <row r="14" spans="1:45" ht="12.75" customHeight="1">
      <c r="A14" s="178" t="s">
        <v>16</v>
      </c>
      <c r="B14" s="179"/>
      <c r="C14" s="180"/>
      <c r="D14" s="143" t="s">
        <v>17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 t="s">
        <v>18</v>
      </c>
      <c r="AA14" s="143"/>
      <c r="AB14" s="143"/>
      <c r="AC14" s="143"/>
      <c r="AD14" s="143"/>
      <c r="AE14" s="143"/>
      <c r="AF14" s="143"/>
      <c r="AG14" s="139" t="s">
        <v>19</v>
      </c>
      <c r="AH14" s="163" t="s">
        <v>20</v>
      </c>
      <c r="AI14" s="163"/>
      <c r="AJ14" s="163"/>
      <c r="AK14" s="163"/>
      <c r="AL14" s="163"/>
      <c r="AM14" s="163"/>
      <c r="AN14" s="163"/>
      <c r="AO14" s="163"/>
      <c r="AP14" s="163"/>
      <c r="AQ14" s="163"/>
    </row>
    <row r="15" spans="1:45" ht="12.75" customHeight="1">
      <c r="A15" s="181"/>
      <c r="B15" s="182"/>
      <c r="C15" s="18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68" t="s">
        <v>21</v>
      </c>
      <c r="AA15" s="163" t="s">
        <v>22</v>
      </c>
      <c r="AB15" s="163"/>
      <c r="AC15" s="163" t="s">
        <v>23</v>
      </c>
      <c r="AD15" s="163"/>
      <c r="AE15" s="163" t="s">
        <v>24</v>
      </c>
      <c r="AF15" s="163"/>
      <c r="AG15" s="139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</row>
    <row r="16" spans="1:45" ht="15" customHeight="1">
      <c r="A16" s="181"/>
      <c r="B16" s="182"/>
      <c r="C16" s="183"/>
      <c r="D16" s="92" t="s">
        <v>25</v>
      </c>
      <c r="E16" s="92"/>
      <c r="F16" s="68">
        <v>19</v>
      </c>
      <c r="G16" s="68">
        <v>20</v>
      </c>
      <c r="H16" s="68">
        <v>21</v>
      </c>
      <c r="I16" s="68">
        <v>22</v>
      </c>
      <c r="J16" s="68">
        <v>23</v>
      </c>
      <c r="K16" s="68">
        <v>24</v>
      </c>
      <c r="L16" s="68">
        <v>25</v>
      </c>
      <c r="M16" s="68">
        <v>26</v>
      </c>
      <c r="N16" s="68">
        <v>27</v>
      </c>
      <c r="O16" s="68">
        <v>28</v>
      </c>
      <c r="P16" s="68">
        <v>29</v>
      </c>
      <c r="Q16" s="68">
        <v>30</v>
      </c>
      <c r="R16" s="68">
        <v>31</v>
      </c>
      <c r="S16" s="68">
        <v>32</v>
      </c>
      <c r="T16" s="68">
        <v>33</v>
      </c>
      <c r="U16" s="68">
        <v>34</v>
      </c>
      <c r="V16" s="68">
        <v>35</v>
      </c>
      <c r="W16" s="68">
        <v>36</v>
      </c>
      <c r="X16" s="68">
        <v>37</v>
      </c>
      <c r="Y16" s="68">
        <v>38</v>
      </c>
      <c r="Z16" s="68">
        <v>39</v>
      </c>
      <c r="AA16" s="68">
        <v>40</v>
      </c>
      <c r="AB16" s="68">
        <v>41</v>
      </c>
      <c r="AC16" s="68">
        <v>42</v>
      </c>
      <c r="AD16" s="68">
        <v>43</v>
      </c>
      <c r="AE16" s="68">
        <v>44</v>
      </c>
      <c r="AF16" s="68">
        <v>45</v>
      </c>
      <c r="AG16" s="68">
        <v>46</v>
      </c>
      <c r="AH16" s="68">
        <v>47</v>
      </c>
      <c r="AI16" s="68">
        <v>48</v>
      </c>
      <c r="AJ16" s="68">
        <v>49</v>
      </c>
      <c r="AK16" s="68">
        <v>50</v>
      </c>
      <c r="AL16" s="68">
        <v>51</v>
      </c>
      <c r="AM16" s="68">
        <v>52</v>
      </c>
      <c r="AN16" s="68">
        <v>53</v>
      </c>
      <c r="AO16" s="68">
        <v>54</v>
      </c>
      <c r="AP16" s="68">
        <v>55</v>
      </c>
      <c r="AQ16" s="68">
        <v>56</v>
      </c>
    </row>
    <row r="17" spans="1:45" ht="24.75" customHeight="1">
      <c r="A17" s="181"/>
      <c r="B17" s="182"/>
      <c r="C17" s="183"/>
      <c r="D17" s="92"/>
      <c r="E17" s="92"/>
      <c r="F17" s="10" t="str">
        <f>MID($N$62,1,1)</f>
        <v>ﾂ</v>
      </c>
      <c r="G17" s="10" t="str">
        <f>MID($N$62,2,1)</f>
        <v>ｸ</v>
      </c>
      <c r="H17" s="10" t="str">
        <f>MID($N$62,3,1)</f>
        <v>ﾊ</v>
      </c>
      <c r="I17" s="10" t="str">
        <f>MID($N$62,4,1)</f>
        <v>゛</v>
      </c>
      <c r="J17" s="10" t="str">
        <f>MID($N$62,5,1)</f>
        <v xml:space="preserve"> </v>
      </c>
      <c r="K17" s="10" t="str">
        <f>MID($N$62,6,1)</f>
        <v>ｲ</v>
      </c>
      <c r="L17" s="10" t="str">
        <f>MID($N$62,7,1)</f>
        <v>ﾊ</v>
      </c>
      <c r="M17" s="10" t="str">
        <f>MID($N$62,8,1)</f>
        <v>ﾞ</v>
      </c>
      <c r="N17" s="10" t="str">
        <f>MID($N$62,9,1)</f>
        <v>ﾗ</v>
      </c>
      <c r="O17" s="10" t="str">
        <f>MID($N$62,10,1)</f>
        <v>ｷ</v>
      </c>
      <c r="P17" s="10" t="str">
        <f>MID($N$62,11,1)</f>
        <v>ﾀ</v>
      </c>
      <c r="Q17" s="10" t="str">
        <f>MID($N$62,12,1)</f>
        <v>ﾛ</v>
      </c>
      <c r="R17" s="10" t="str">
        <f>MID($N$62,13,1)</f>
        <v>ｳ</v>
      </c>
      <c r="S17" s="10" t="str">
        <f>MID($N$62,14,1)</f>
        <v/>
      </c>
      <c r="T17" s="10" t="str">
        <f>MID($N$62,15,1)</f>
        <v/>
      </c>
      <c r="U17" s="10" t="str">
        <f>MID($N$62,16,1)</f>
        <v/>
      </c>
      <c r="V17" s="10" t="str">
        <f>MID($N$62,17,1)</f>
        <v/>
      </c>
      <c r="W17" s="10" t="str">
        <f>MID($N$62,18,1)</f>
        <v/>
      </c>
      <c r="X17" s="10" t="str">
        <f>MID($N$62,19,1)</f>
        <v/>
      </c>
      <c r="Y17" s="10" t="str">
        <f>MID($N$62,20,1)</f>
        <v/>
      </c>
      <c r="Z17" s="10" t="str">
        <f>MID($N$64,1,1)</f>
        <v>4</v>
      </c>
      <c r="AA17" s="10" t="str">
        <f>MID($N$64,2,1)</f>
        <v>0</v>
      </c>
      <c r="AB17" s="10" t="str">
        <f>MID($N$64,3,1)</f>
        <v>2</v>
      </c>
      <c r="AC17" s="10" t="str">
        <f>MID($N$64,4,1)</f>
        <v>0</v>
      </c>
      <c r="AD17" s="10" t="str">
        <f>MID($N$64,5,1)</f>
        <v>5</v>
      </c>
      <c r="AE17" s="10" t="str">
        <f>MID($N$64,6,1)</f>
        <v>1</v>
      </c>
      <c r="AF17" s="10" t="str">
        <f>MID($N$64,7,1)</f>
        <v>0</v>
      </c>
      <c r="AG17" s="11" t="str">
        <f>MID($N$65,1,1)</f>
        <v>1</v>
      </c>
      <c r="AH17" s="12" t="str">
        <f>MID($N$66,1,1)</f>
        <v>X</v>
      </c>
      <c r="AI17" s="12" t="str">
        <f>MID($N$66,2,1)</f>
        <v>X</v>
      </c>
      <c r="AJ17" s="12" t="str">
        <f>MID($N$66,3,1)</f>
        <v>X</v>
      </c>
      <c r="AK17" s="12" t="str">
        <f>MID($N$66,4,1)</f>
        <v>X</v>
      </c>
      <c r="AL17" s="12" t="str">
        <f>MID($N$66,5,1)</f>
        <v>X</v>
      </c>
      <c r="AM17" s="12" t="str">
        <f>MID($N$66,6,1)</f>
        <v>X</v>
      </c>
      <c r="AN17" s="12" t="str">
        <f>MID($N$66,7,1)</f>
        <v>X</v>
      </c>
      <c r="AO17" s="4" t="str">
        <f>MID($N$66,8,1)</f>
        <v>X</v>
      </c>
      <c r="AP17" s="4" t="str">
        <f>MID($N$66,9,1)</f>
        <v>X</v>
      </c>
      <c r="AQ17" s="4" t="str">
        <f>MID($N$66,10,1)</f>
        <v>X</v>
      </c>
    </row>
    <row r="18" spans="1:45" s="8" customFormat="1" ht="10.5" customHeight="1">
      <c r="A18" s="181"/>
      <c r="B18" s="182"/>
      <c r="C18" s="183"/>
      <c r="D18" s="155" t="s">
        <v>26</v>
      </c>
      <c r="E18" s="156"/>
      <c r="F18" s="155" t="s">
        <v>27</v>
      </c>
      <c r="G18" s="152"/>
      <c r="H18" s="13"/>
      <c r="I18" s="13"/>
      <c r="J18" s="13"/>
      <c r="K18" s="13"/>
      <c r="L18" s="13"/>
      <c r="M18" s="13"/>
      <c r="N18" s="13"/>
      <c r="O18" s="152" t="s">
        <v>28</v>
      </c>
      <c r="P18" s="152"/>
      <c r="Q18" s="152"/>
      <c r="R18" s="13"/>
      <c r="S18" s="13"/>
      <c r="T18" s="13"/>
      <c r="U18" s="13"/>
      <c r="V18" s="13"/>
      <c r="W18" s="13"/>
      <c r="X18" s="13"/>
      <c r="Y18" s="14"/>
      <c r="AK18" s="88" t="s">
        <v>74</v>
      </c>
      <c r="AL18" s="88"/>
      <c r="AM18" s="88"/>
      <c r="AN18" s="88"/>
      <c r="AO18" s="88"/>
      <c r="AP18" s="88"/>
      <c r="AQ18" s="88"/>
      <c r="AR18" s="88"/>
      <c r="AS18" s="88"/>
    </row>
    <row r="19" spans="1:45" s="8" customFormat="1" ht="19.5" customHeight="1">
      <c r="A19" s="184"/>
      <c r="B19" s="185"/>
      <c r="C19" s="186"/>
      <c r="D19" s="160"/>
      <c r="E19" s="162"/>
      <c r="F19" s="15"/>
      <c r="G19" s="212" t="str">
        <f>IF(N63="","",N63)</f>
        <v>ﾂｸﾊﾞ</v>
      </c>
      <c r="H19" s="212">
        <f>[1]入力!$E$9</f>
        <v>0</v>
      </c>
      <c r="I19" s="212">
        <f>[1]入力!$E$9</f>
        <v>0</v>
      </c>
      <c r="J19" s="212">
        <f>[1]入力!$E$9</f>
        <v>0</v>
      </c>
      <c r="K19" s="212">
        <f>[1]入力!$E$9</f>
        <v>0</v>
      </c>
      <c r="L19" s="212">
        <f>[1]入力!$E$9</f>
        <v>0</v>
      </c>
      <c r="M19" s="212">
        <f>[1]入力!$E$9</f>
        <v>0</v>
      </c>
      <c r="N19" s="212">
        <f>[1]入力!$E$9</f>
        <v>0</v>
      </c>
      <c r="O19" s="212"/>
      <c r="P19" s="16"/>
      <c r="Q19" s="212" t="str">
        <f>IF(T63="","",T63)</f>
        <v>ｲﾊﾞﾗｷﾀﾛｳ</v>
      </c>
      <c r="R19" s="212">
        <f>[1]入力!$H$9</f>
        <v>0</v>
      </c>
      <c r="S19" s="212">
        <f>[1]入力!$H$9</f>
        <v>0</v>
      </c>
      <c r="T19" s="212">
        <f>[1]入力!$H$9</f>
        <v>0</v>
      </c>
      <c r="U19" s="212">
        <f>[1]入力!$H$9</f>
        <v>0</v>
      </c>
      <c r="V19" s="212">
        <f>[1]入力!$H$9</f>
        <v>0</v>
      </c>
      <c r="W19" s="212">
        <f>[1]入力!$H$9</f>
        <v>0</v>
      </c>
      <c r="X19" s="212">
        <f>[1]入力!$H$9</f>
        <v>0</v>
      </c>
      <c r="Y19" s="213">
        <f>[1]入力!$H$9</f>
        <v>0</v>
      </c>
      <c r="AA19" s="87" t="s">
        <v>54</v>
      </c>
      <c r="AB19" s="87"/>
      <c r="AC19" s="87"/>
      <c r="AD19" s="87"/>
      <c r="AE19" s="87"/>
      <c r="AF19" s="87"/>
      <c r="AG19" s="87"/>
      <c r="AH19" s="87"/>
      <c r="AI19" s="87"/>
      <c r="AJ19" s="87"/>
      <c r="AK19" s="87"/>
    </row>
    <row r="20" spans="1:45" ht="15" customHeight="1">
      <c r="A20" s="119" t="s">
        <v>29</v>
      </c>
      <c r="B20" s="120"/>
      <c r="C20" s="169"/>
      <c r="D20" s="116" t="s">
        <v>30</v>
      </c>
      <c r="E20" s="116"/>
      <c r="F20" s="69">
        <v>19</v>
      </c>
      <c r="G20" s="69">
        <v>20</v>
      </c>
      <c r="H20" s="69">
        <v>21</v>
      </c>
      <c r="I20" s="69"/>
      <c r="J20" s="69">
        <v>22</v>
      </c>
      <c r="K20" s="69">
        <v>23</v>
      </c>
      <c r="L20" s="69">
        <v>24</v>
      </c>
      <c r="M20" s="69">
        <v>25</v>
      </c>
      <c r="N20" s="69">
        <v>26</v>
      </c>
      <c r="O20" s="69">
        <v>27</v>
      </c>
      <c r="P20" s="69">
        <v>28</v>
      </c>
      <c r="Q20" s="69">
        <v>29</v>
      </c>
      <c r="R20" s="69">
        <v>30</v>
      </c>
      <c r="S20" s="69">
        <v>31</v>
      </c>
      <c r="T20" s="69">
        <v>32</v>
      </c>
      <c r="U20" s="69">
        <v>33</v>
      </c>
      <c r="V20" s="69">
        <v>34</v>
      </c>
      <c r="W20" s="69">
        <v>35</v>
      </c>
      <c r="X20" s="69">
        <v>36</v>
      </c>
      <c r="Y20" s="69">
        <v>37</v>
      </c>
      <c r="Z20" s="69">
        <v>38</v>
      </c>
      <c r="AA20" s="69">
        <v>39</v>
      </c>
      <c r="AB20" s="69">
        <v>40</v>
      </c>
      <c r="AC20" s="69">
        <v>41</v>
      </c>
      <c r="AD20" s="69">
        <v>42</v>
      </c>
      <c r="AE20" s="69">
        <v>43</v>
      </c>
      <c r="AF20" s="69">
        <v>44</v>
      </c>
      <c r="AG20" s="69">
        <v>45</v>
      </c>
      <c r="AH20" s="69">
        <v>46</v>
      </c>
      <c r="AI20" s="69">
        <v>47</v>
      </c>
      <c r="AJ20" s="69">
        <v>48</v>
      </c>
      <c r="AK20" s="69">
        <v>49</v>
      </c>
      <c r="AL20" s="69">
        <v>50</v>
      </c>
      <c r="AM20" s="69">
        <v>51</v>
      </c>
      <c r="AN20" s="69">
        <v>52</v>
      </c>
      <c r="AO20" s="69">
        <v>53</v>
      </c>
      <c r="AP20" s="69">
        <v>54</v>
      </c>
      <c r="AQ20" s="69">
        <v>55</v>
      </c>
      <c r="AR20" s="69">
        <v>56</v>
      </c>
      <c r="AS20" s="69">
        <v>57</v>
      </c>
    </row>
    <row r="21" spans="1:45" ht="24.75" customHeight="1">
      <c r="A21" s="170"/>
      <c r="B21" s="171"/>
      <c r="C21" s="172"/>
      <c r="D21" s="116"/>
      <c r="E21" s="116"/>
      <c r="F21" s="4" t="str">
        <f>MID($N$67,1,1)</f>
        <v>3</v>
      </c>
      <c r="G21" s="4" t="str">
        <f>MID($N$67,2,1)</f>
        <v>0</v>
      </c>
      <c r="H21" s="4" t="str">
        <f>MID($N$67,3,1)</f>
        <v>5</v>
      </c>
      <c r="I21" s="17" t="s">
        <v>31</v>
      </c>
      <c r="J21" s="4" t="str">
        <f>MID($N$67,4,1)</f>
        <v>8</v>
      </c>
      <c r="K21" s="4" t="str">
        <f>MID($N$67,5,1)</f>
        <v>5</v>
      </c>
      <c r="L21" s="4" t="str">
        <f>MID($N$67,6,1)</f>
        <v>7</v>
      </c>
      <c r="M21" s="4" t="str">
        <f>MID($N$67,7,1)</f>
        <v>7</v>
      </c>
      <c r="N21" s="4" t="str">
        <f>MID($N$68,1,1)</f>
        <v>ｲ</v>
      </c>
      <c r="O21" s="4" t="str">
        <f>MID($N$68,2,1)</f>
        <v>ﾊ</v>
      </c>
      <c r="P21" s="4" t="str">
        <f>MID($N$68,3,1)</f>
        <v>゛</v>
      </c>
      <c r="Q21" s="4" t="str">
        <f>MID($N$68,4,1)</f>
        <v>ﾗ</v>
      </c>
      <c r="R21" s="4" t="str">
        <f>MID($N$68,5,1)</f>
        <v>ｷ</v>
      </c>
      <c r="S21" s="4" t="str">
        <f>MID($N$68,6,1)</f>
        <v>ｹ</v>
      </c>
      <c r="T21" s="4" t="str">
        <f>MID($N$68,7,1)</f>
        <v>ﾝ</v>
      </c>
      <c r="U21" s="4" t="str">
        <f>MID($N$68,8,1)</f>
        <v>　</v>
      </c>
      <c r="V21" s="4" t="str">
        <f>MID($N$68,9,1)</f>
        <v>ﾂ</v>
      </c>
      <c r="W21" s="4" t="str">
        <f>MID($N$68,10,1)</f>
        <v>ｸ</v>
      </c>
      <c r="X21" s="4" t="str">
        <f>MID($N$68,11,1)</f>
        <v>ﾊ</v>
      </c>
      <c r="Y21" s="4" t="str">
        <f>MID($N$68,12,1)</f>
        <v>゛</v>
      </c>
      <c r="Z21" s="4" t="str">
        <f>MID($N$68,13,1)</f>
        <v>ｼ</v>
      </c>
      <c r="AA21" s="4" t="str">
        <f>MID($N$68,14,1)</f>
        <v/>
      </c>
      <c r="AB21" s="4" t="str">
        <f>MID($N$68,15,1)</f>
        <v/>
      </c>
      <c r="AC21" s="4" t="str">
        <f>MID($N$68,16,1)</f>
        <v/>
      </c>
      <c r="AD21" s="4" t="str">
        <f>MID($N$68,17,1)</f>
        <v/>
      </c>
      <c r="AE21" s="4" t="str">
        <f>MID($N$68,18,1)</f>
        <v/>
      </c>
      <c r="AF21" s="4" t="str">
        <f>MID($N$68,19,1)</f>
        <v/>
      </c>
      <c r="AG21" s="4" t="str">
        <f>MID($N$68,20,1)</f>
        <v/>
      </c>
      <c r="AH21" s="4" t="str">
        <f>MID($N$68,21,1)</f>
        <v/>
      </c>
      <c r="AI21" s="4" t="str">
        <f>MID($N$68,22,1)</f>
        <v/>
      </c>
      <c r="AJ21" s="4" t="str">
        <f>MID($N$68,23,1)</f>
        <v/>
      </c>
      <c r="AK21" s="4" t="str">
        <f>MID($N$68,24,1)</f>
        <v/>
      </c>
      <c r="AL21" s="4" t="str">
        <f>MID($N$68,25,1)</f>
        <v/>
      </c>
      <c r="AM21" s="4" t="str">
        <f>MID($N$68,26,1)</f>
        <v/>
      </c>
      <c r="AN21" s="4" t="str">
        <f>MID($N$68,27,1)</f>
        <v/>
      </c>
      <c r="AO21" s="4" t="str">
        <f>MID($N$68,28,1)</f>
        <v/>
      </c>
      <c r="AP21" s="4" t="str">
        <f>MID($N$68,29,1)</f>
        <v/>
      </c>
      <c r="AQ21" s="4" t="str">
        <f>MID($N$68,30,1)</f>
        <v/>
      </c>
      <c r="AR21" s="4" t="str">
        <f>MID($N$68,31,1)</f>
        <v/>
      </c>
      <c r="AS21" s="4" t="str">
        <f>MID($N$68,32,1)</f>
        <v/>
      </c>
    </row>
    <row r="22" spans="1:45" ht="15" customHeight="1">
      <c r="A22" s="170"/>
      <c r="B22" s="171"/>
      <c r="C22" s="172"/>
      <c r="D22" s="117" t="s">
        <v>32</v>
      </c>
      <c r="E22" s="117"/>
      <c r="F22" s="119" t="s">
        <v>33</v>
      </c>
      <c r="G22" s="120"/>
      <c r="H22" s="120"/>
      <c r="I22" s="120"/>
      <c r="J22" s="120"/>
      <c r="K22" s="120"/>
      <c r="L22" s="120"/>
      <c r="M22" s="18"/>
      <c r="N22" s="208" t="str">
        <f>IF(N69="","",N69)</f>
        <v>茨城県 つくば市</v>
      </c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20"/>
    </row>
    <row r="23" spans="1:45" ht="15" customHeight="1">
      <c r="A23" s="121"/>
      <c r="B23" s="122"/>
      <c r="C23" s="173"/>
      <c r="D23" s="118"/>
      <c r="E23" s="118"/>
      <c r="F23" s="121"/>
      <c r="G23" s="122"/>
      <c r="H23" s="122"/>
      <c r="I23" s="122"/>
      <c r="J23" s="122"/>
      <c r="K23" s="122"/>
      <c r="L23" s="122"/>
      <c r="M23" s="21"/>
      <c r="N23" s="210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2" t="s">
        <v>34</v>
      </c>
      <c r="AF23" s="141" t="s">
        <v>35</v>
      </c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23" t="s">
        <v>36</v>
      </c>
    </row>
    <row r="24" spans="1:45" ht="15" customHeight="1">
      <c r="A24" s="143" t="s">
        <v>37</v>
      </c>
      <c r="B24" s="143"/>
      <c r="C24" s="143"/>
      <c r="D24" s="116" t="s">
        <v>38</v>
      </c>
      <c r="E24" s="116"/>
      <c r="F24" s="24">
        <v>19</v>
      </c>
      <c r="G24" s="69">
        <v>20</v>
      </c>
      <c r="H24" s="69">
        <v>21</v>
      </c>
      <c r="I24" s="69">
        <v>22</v>
      </c>
      <c r="J24" s="69">
        <v>23</v>
      </c>
      <c r="K24" s="69">
        <v>24</v>
      </c>
      <c r="L24" s="69">
        <v>25</v>
      </c>
      <c r="M24" s="69">
        <v>26</v>
      </c>
      <c r="N24" s="69">
        <v>27</v>
      </c>
      <c r="O24" s="69">
        <v>28</v>
      </c>
      <c r="P24" s="69">
        <v>29</v>
      </c>
      <c r="Q24" s="69">
        <v>30</v>
      </c>
      <c r="R24" s="69">
        <v>31</v>
      </c>
      <c r="S24" s="69">
        <v>32</v>
      </c>
      <c r="T24" s="69">
        <v>33</v>
      </c>
      <c r="U24" s="69">
        <v>34</v>
      </c>
      <c r="V24" s="69">
        <v>35</v>
      </c>
      <c r="W24" s="69">
        <v>36</v>
      </c>
      <c r="X24" s="69">
        <v>37</v>
      </c>
      <c r="Y24" s="69">
        <v>38</v>
      </c>
      <c r="Z24" s="69">
        <v>39</v>
      </c>
      <c r="AA24" s="69">
        <v>40</v>
      </c>
      <c r="AB24" s="69">
        <v>41</v>
      </c>
      <c r="AC24" s="69">
        <v>42</v>
      </c>
      <c r="AD24" s="69">
        <v>43</v>
      </c>
      <c r="AE24" s="69">
        <v>44</v>
      </c>
      <c r="AF24" s="69">
        <v>45</v>
      </c>
      <c r="AG24" s="69">
        <v>46</v>
      </c>
      <c r="AH24" s="69">
        <v>47</v>
      </c>
      <c r="AI24" s="69">
        <v>48</v>
      </c>
      <c r="AJ24" s="69">
        <v>49</v>
      </c>
      <c r="AK24" s="69">
        <v>50</v>
      </c>
    </row>
    <row r="25" spans="1:45" ht="24.75" customHeight="1">
      <c r="A25" s="143"/>
      <c r="B25" s="143"/>
      <c r="C25" s="143"/>
      <c r="D25" s="116"/>
      <c r="E25" s="116"/>
      <c r="F25" s="25" t="str">
        <f>MID($N$70,1,1)</f>
        <v>ｱ</v>
      </c>
      <c r="G25" s="4" t="str">
        <f>MID($N$70,2,1)</f>
        <v>ﾂ</v>
      </c>
      <c r="H25" s="4" t="str">
        <f>MID($N$70,3,1)</f>
        <v>゛</v>
      </c>
      <c r="I25" s="4" t="str">
        <f>MID($N$70,4,1)</f>
        <v>ﾏ</v>
      </c>
      <c r="J25" s="4" t="str">
        <f>MID($N$70,5,1)</f>
        <v xml:space="preserve"> </v>
      </c>
      <c r="K25" s="4" t="str">
        <f>MID($N$70,6,1)</f>
        <v>1</v>
      </c>
      <c r="L25" s="4" t="str">
        <f>MID($N$70,7,1)</f>
        <v>-</v>
      </c>
      <c r="M25" s="4" t="str">
        <f>MID($N$70,8,1)</f>
        <v>2</v>
      </c>
      <c r="N25" s="4" t="str">
        <f>MID($N$70,9,1)</f>
        <v>-</v>
      </c>
      <c r="O25" s="4" t="str">
        <f>MID($N$70,10,1)</f>
        <v>3</v>
      </c>
      <c r="P25" s="4" t="str">
        <f>MID($N$70,11,1)</f>
        <v/>
      </c>
      <c r="Q25" s="4" t="str">
        <f>MID($N$70,12,1)</f>
        <v/>
      </c>
      <c r="R25" s="4" t="str">
        <f>MID($N$70,13,1)</f>
        <v/>
      </c>
      <c r="S25" s="4" t="str">
        <f>MID($N$70,14,1)</f>
        <v/>
      </c>
      <c r="T25" s="4" t="str">
        <f>MID($N$70,15,1)</f>
        <v/>
      </c>
      <c r="U25" s="4" t="str">
        <f>MID($N$70,16,1)</f>
        <v/>
      </c>
      <c r="V25" s="4" t="str">
        <f>MID($N$70,17,1)</f>
        <v/>
      </c>
      <c r="W25" s="4" t="str">
        <f>MID($N$70,18,1)</f>
        <v/>
      </c>
      <c r="X25" s="4" t="str">
        <f>MID($N$70,19,1)</f>
        <v/>
      </c>
      <c r="Y25" s="4" t="str">
        <f>MID($N$70,20,1)</f>
        <v/>
      </c>
      <c r="Z25" s="4" t="str">
        <f>MID($N$70,21,1)</f>
        <v/>
      </c>
      <c r="AA25" s="4" t="str">
        <f>MID($N$70,22,1)</f>
        <v/>
      </c>
      <c r="AB25" s="4" t="str">
        <f>MID($N$70,23,1)</f>
        <v/>
      </c>
      <c r="AC25" s="4" t="str">
        <f>MID($N$70,24,1)</f>
        <v/>
      </c>
      <c r="AD25" s="4" t="str">
        <f>MID($N$70,25,1)</f>
        <v/>
      </c>
      <c r="AE25" s="4" t="str">
        <f>MID($N$70,26,1)</f>
        <v/>
      </c>
      <c r="AF25" s="4" t="str">
        <f>MID($N$70,27,1)</f>
        <v/>
      </c>
      <c r="AG25" s="4" t="str">
        <f>MID($N$70,28,1)</f>
        <v/>
      </c>
      <c r="AH25" s="4" t="str">
        <f>MID($N$70,29,1)</f>
        <v/>
      </c>
      <c r="AI25" s="4" t="str">
        <f>MID($N$70,30,1)</f>
        <v/>
      </c>
      <c r="AJ25" s="4" t="str">
        <f>MID($N$70,31,1)</f>
        <v/>
      </c>
      <c r="AK25" s="4" t="str">
        <f>MID($N$70,32,1)</f>
        <v/>
      </c>
    </row>
    <row r="26" spans="1:45" ht="15" customHeight="1">
      <c r="A26" s="143"/>
      <c r="B26" s="143"/>
      <c r="C26" s="143"/>
      <c r="D26" s="116" t="s">
        <v>39</v>
      </c>
      <c r="E26" s="116"/>
      <c r="F26" s="214" t="str">
        <f>IF(N71="","",N71)</f>
        <v>吾妻 1-2-3</v>
      </c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19"/>
      <c r="AD26" s="19"/>
      <c r="AE26" s="19"/>
      <c r="AF26" s="19"/>
      <c r="AG26" s="19"/>
      <c r="AH26" s="19"/>
      <c r="AI26" s="19"/>
      <c r="AJ26" s="19"/>
      <c r="AK26" s="20"/>
    </row>
    <row r="27" spans="1:45" ht="15" customHeight="1">
      <c r="A27" s="143"/>
      <c r="B27" s="143"/>
      <c r="C27" s="143"/>
      <c r="D27" s="116"/>
      <c r="E27" s="116"/>
      <c r="F27" s="216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141" t="s">
        <v>40</v>
      </c>
      <c r="AD27" s="141"/>
      <c r="AE27" s="141"/>
      <c r="AF27" s="141"/>
      <c r="AG27" s="141"/>
      <c r="AH27" s="141"/>
      <c r="AI27" s="141"/>
      <c r="AJ27" s="141"/>
      <c r="AK27" s="142"/>
    </row>
    <row r="28" spans="1:45" ht="15" customHeight="1">
      <c r="A28" s="143" t="s">
        <v>41</v>
      </c>
      <c r="B28" s="143"/>
      <c r="C28" s="143"/>
      <c r="D28" s="116" t="s">
        <v>42</v>
      </c>
      <c r="E28" s="116"/>
      <c r="F28" s="24">
        <v>19</v>
      </c>
      <c r="G28" s="69">
        <v>20</v>
      </c>
      <c r="H28" s="69">
        <v>21</v>
      </c>
      <c r="I28" s="69">
        <v>22</v>
      </c>
      <c r="J28" s="69">
        <v>23</v>
      </c>
      <c r="K28" s="69">
        <v>24</v>
      </c>
      <c r="L28" s="69">
        <v>25</v>
      </c>
      <c r="M28" s="69">
        <v>26</v>
      </c>
      <c r="N28" s="69">
        <v>27</v>
      </c>
      <c r="O28" s="69">
        <v>28</v>
      </c>
      <c r="P28" s="69">
        <v>29</v>
      </c>
      <c r="Q28" s="69">
        <v>30</v>
      </c>
      <c r="R28" s="69">
        <v>31</v>
      </c>
      <c r="S28" s="69">
        <v>32</v>
      </c>
      <c r="T28" s="69">
        <v>33</v>
      </c>
      <c r="U28" s="69">
        <v>34</v>
      </c>
      <c r="V28" s="69">
        <v>35</v>
      </c>
      <c r="W28" s="69">
        <v>36</v>
      </c>
      <c r="X28" s="69">
        <v>37</v>
      </c>
      <c r="Y28" s="69">
        <v>38</v>
      </c>
      <c r="Z28" s="69">
        <v>39</v>
      </c>
      <c r="AA28" s="69">
        <v>40</v>
      </c>
      <c r="AB28" s="69">
        <v>41</v>
      </c>
      <c r="AC28" s="69">
        <v>42</v>
      </c>
      <c r="AD28" s="69">
        <v>43</v>
      </c>
      <c r="AE28" s="69">
        <v>44</v>
      </c>
      <c r="AF28" s="69">
        <v>45</v>
      </c>
      <c r="AG28" s="69">
        <v>46</v>
      </c>
      <c r="AH28" s="69">
        <v>47</v>
      </c>
      <c r="AI28" s="69">
        <v>48</v>
      </c>
      <c r="AJ28" s="69">
        <v>49</v>
      </c>
      <c r="AK28" s="69">
        <v>50</v>
      </c>
    </row>
    <row r="29" spans="1:45" ht="24.75" customHeight="1">
      <c r="A29" s="143"/>
      <c r="B29" s="143"/>
      <c r="C29" s="143"/>
      <c r="D29" s="116"/>
      <c r="E29" s="116"/>
      <c r="F29" s="25" t="str">
        <f>MID($N$72,1,1)</f>
        <v>ﾂ</v>
      </c>
      <c r="G29" s="4" t="str">
        <f>MID($N$72,2,1)</f>
        <v>ｸ</v>
      </c>
      <c r="H29" s="4" t="str">
        <f>MID($N$72,3,1)</f>
        <v>ﾊ</v>
      </c>
      <c r="I29" s="4" t="str">
        <f>MID($N$72,4,1)</f>
        <v>゛</v>
      </c>
      <c r="J29" s="4" t="str">
        <f>MID($N$72,5,1)</f>
        <v>ﾏ</v>
      </c>
      <c r="K29" s="4" t="str">
        <f>MID($N$72,6,1)</f>
        <v>ﾝ</v>
      </c>
      <c r="L29" s="4" t="str">
        <f>MID($N$72,7,1)</f>
        <v>ｼ</v>
      </c>
      <c r="M29" s="4" t="str">
        <f>MID($N$72,8,1)</f>
        <v>ﾖ</v>
      </c>
      <c r="N29" s="4" t="str">
        <f>MID($N$72,9,1)</f>
        <v>ﾝ</v>
      </c>
      <c r="O29" s="4" t="str">
        <f>MID($N$72,10,1)</f>
        <v xml:space="preserve"> </v>
      </c>
      <c r="P29" s="4" t="str">
        <f>MID($N$72,11,1)</f>
        <v>1</v>
      </c>
      <c r="Q29" s="4" t="str">
        <f>MID($N$72,12,1)</f>
        <v>2</v>
      </c>
      <c r="R29" s="4" t="str">
        <f>MID($N$72,13,1)</f>
        <v>3</v>
      </c>
      <c r="S29" s="4" t="str">
        <f>MID($N$72,14,1)</f>
        <v/>
      </c>
      <c r="T29" s="4" t="str">
        <f>MID($N$72,15,1)</f>
        <v/>
      </c>
      <c r="U29" s="4" t="str">
        <f>MID($N$72,16,1)</f>
        <v/>
      </c>
      <c r="V29" s="4" t="str">
        <f>MID($N$72,17,1)</f>
        <v/>
      </c>
      <c r="W29" s="4" t="str">
        <f>MID($N$72,18,1)</f>
        <v/>
      </c>
      <c r="X29" s="4" t="str">
        <f>MID($N$72,19,1)</f>
        <v/>
      </c>
      <c r="Y29" s="4" t="str">
        <f>MID($N$72,20,1)</f>
        <v/>
      </c>
      <c r="Z29" s="4" t="str">
        <f>MID($N$72,21,1)</f>
        <v/>
      </c>
      <c r="AA29" s="4" t="str">
        <f>MID($N$72,22,1)</f>
        <v/>
      </c>
      <c r="AB29" s="4" t="str">
        <f>MID($N$72,23,1)</f>
        <v/>
      </c>
      <c r="AC29" s="4" t="str">
        <f>MID($N$72,24,1)</f>
        <v/>
      </c>
      <c r="AD29" s="4" t="str">
        <f>MID($N$72,25,1)</f>
        <v/>
      </c>
      <c r="AE29" s="4" t="str">
        <f>MID($N$72,26,1)</f>
        <v/>
      </c>
      <c r="AF29" s="4" t="str">
        <f>MID($N$72,27,1)</f>
        <v/>
      </c>
      <c r="AG29" s="4" t="str">
        <f>MID($N$72,28,1)</f>
        <v/>
      </c>
      <c r="AH29" s="4" t="str">
        <f>MID($N$72,29,1)</f>
        <v/>
      </c>
      <c r="AI29" s="4" t="str">
        <f>MID($N$72,30,1)</f>
        <v/>
      </c>
      <c r="AJ29" s="4" t="str">
        <f>MID($N$72,31,1)</f>
        <v/>
      </c>
      <c r="AK29" s="4" t="str">
        <f>MID($N$72,32,1)</f>
        <v/>
      </c>
    </row>
    <row r="30" spans="1:45" ht="15" customHeight="1">
      <c r="A30" s="143"/>
      <c r="B30" s="143"/>
      <c r="C30" s="143"/>
      <c r="D30" s="116" t="s">
        <v>43</v>
      </c>
      <c r="E30" s="116"/>
      <c r="F30" s="218" t="str">
        <f>IF(N73="","",N73)</f>
        <v>つくばマンション 123</v>
      </c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0"/>
    </row>
    <row r="31" spans="1:45" ht="15" customHeight="1">
      <c r="A31" s="143"/>
      <c r="B31" s="143"/>
      <c r="C31" s="143"/>
      <c r="D31" s="116"/>
      <c r="E31" s="116"/>
      <c r="F31" s="220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141" t="s">
        <v>57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</row>
    <row r="32" spans="1:45" ht="24.75" customHeight="1">
      <c r="A32" s="26"/>
      <c r="B32" s="26"/>
      <c r="C32" s="26"/>
      <c r="D32" s="71"/>
      <c r="E32" s="71"/>
    </row>
    <row r="33" spans="1:45" s="8" customFormat="1" ht="18.75" customHeight="1">
      <c r="A33" s="148" t="s">
        <v>44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C33" s="151" t="s">
        <v>56</v>
      </c>
      <c r="AD33" s="151"/>
      <c r="AE33" s="151"/>
      <c r="AF33" s="151"/>
      <c r="AG33" s="151"/>
      <c r="AH33" s="151"/>
      <c r="AI33" s="151"/>
      <c r="AJ33" s="151"/>
      <c r="AK33" s="151"/>
      <c r="AL33" s="151"/>
    </row>
    <row r="34" spans="1:45" s="70" customFormat="1" ht="12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5" s="8" customFormat="1" ht="12.75" customHeight="1">
      <c r="A35" s="155" t="s">
        <v>45</v>
      </c>
      <c r="B35" s="152"/>
      <c r="C35" s="156"/>
      <c r="D35" s="163" t="s">
        <v>46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 t="s">
        <v>47</v>
      </c>
      <c r="AA35" s="163"/>
      <c r="AB35" s="163"/>
      <c r="AC35" s="163"/>
      <c r="AD35" s="163"/>
      <c r="AE35" s="163"/>
      <c r="AF35" s="163"/>
      <c r="AG35" s="163" t="s">
        <v>48</v>
      </c>
      <c r="AH35" s="163"/>
      <c r="AI35" s="163"/>
      <c r="AJ35" s="163"/>
      <c r="AK35" s="163"/>
      <c r="AL35" s="163"/>
      <c r="AM35" s="163"/>
      <c r="AN35" s="163"/>
      <c r="AO35" s="163"/>
      <c r="AP35" s="163"/>
    </row>
    <row r="36" spans="1:45" s="8" customFormat="1" ht="12.75" customHeight="1">
      <c r="A36" s="157"/>
      <c r="B36" s="158"/>
      <c r="C36" s="159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28" t="s">
        <v>21</v>
      </c>
      <c r="AA36" s="164" t="s">
        <v>22</v>
      </c>
      <c r="AB36" s="164"/>
      <c r="AC36" s="164" t="s">
        <v>23</v>
      </c>
      <c r="AD36" s="164"/>
      <c r="AE36" s="164" t="s">
        <v>24</v>
      </c>
      <c r="AF36" s="164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</row>
    <row r="37" spans="1:45" s="8" customFormat="1" ht="15" customHeight="1">
      <c r="A37" s="157"/>
      <c r="B37" s="158"/>
      <c r="C37" s="159"/>
      <c r="D37" s="92" t="s">
        <v>49</v>
      </c>
      <c r="E37" s="92"/>
      <c r="F37" s="68">
        <v>19</v>
      </c>
      <c r="G37" s="68">
        <v>20</v>
      </c>
      <c r="H37" s="68">
        <v>21</v>
      </c>
      <c r="I37" s="68">
        <v>22</v>
      </c>
      <c r="J37" s="68">
        <v>23</v>
      </c>
      <c r="K37" s="68">
        <v>24</v>
      </c>
      <c r="L37" s="68">
        <v>25</v>
      </c>
      <c r="M37" s="68">
        <v>26</v>
      </c>
      <c r="N37" s="68">
        <v>27</v>
      </c>
      <c r="O37" s="68">
        <v>28</v>
      </c>
      <c r="P37" s="68">
        <v>29</v>
      </c>
      <c r="Q37" s="68">
        <v>30</v>
      </c>
      <c r="R37" s="68">
        <v>31</v>
      </c>
      <c r="S37" s="68">
        <v>32</v>
      </c>
      <c r="T37" s="68">
        <v>33</v>
      </c>
      <c r="U37" s="68">
        <v>34</v>
      </c>
      <c r="V37" s="68">
        <v>35</v>
      </c>
      <c r="W37" s="68">
        <v>36</v>
      </c>
      <c r="X37" s="68">
        <v>37</v>
      </c>
      <c r="Y37" s="68">
        <v>38</v>
      </c>
      <c r="Z37" s="68">
        <v>39</v>
      </c>
      <c r="AA37" s="68">
        <v>40</v>
      </c>
      <c r="AB37" s="68">
        <v>41</v>
      </c>
      <c r="AC37" s="68">
        <v>42</v>
      </c>
      <c r="AD37" s="68">
        <v>43</v>
      </c>
      <c r="AE37" s="68">
        <v>44</v>
      </c>
      <c r="AF37" s="68">
        <v>45</v>
      </c>
      <c r="AG37" s="68">
        <v>46</v>
      </c>
      <c r="AH37" s="68">
        <v>47</v>
      </c>
      <c r="AI37" s="68">
        <v>48</v>
      </c>
      <c r="AJ37" s="68">
        <v>49</v>
      </c>
      <c r="AK37" s="68">
        <v>50</v>
      </c>
      <c r="AL37" s="68">
        <v>51</v>
      </c>
      <c r="AM37" s="68">
        <v>52</v>
      </c>
      <c r="AN37" s="68">
        <v>53</v>
      </c>
      <c r="AO37" s="68">
        <v>54</v>
      </c>
      <c r="AP37" s="68">
        <v>55</v>
      </c>
    </row>
    <row r="38" spans="1:45" s="8" customFormat="1" ht="24.75" customHeight="1">
      <c r="A38" s="157"/>
      <c r="B38" s="158"/>
      <c r="C38" s="159"/>
      <c r="D38" s="92"/>
      <c r="E38" s="92"/>
      <c r="F38" s="25" t="str">
        <f>MID($N$77,1,1)</f>
        <v>ﾂ</v>
      </c>
      <c r="G38" s="10" t="str">
        <f>MID($N$77,2,1)</f>
        <v>ｸ</v>
      </c>
      <c r="H38" s="10" t="str">
        <f>MID($N$77,3,1)</f>
        <v>ﾊ</v>
      </c>
      <c r="I38" s="10" t="str">
        <f>MID($N$77,4,1)</f>
        <v>゛</v>
      </c>
      <c r="J38" s="10" t="str">
        <f>MID($N$77,5,1)</f>
        <v xml:space="preserve"> </v>
      </c>
      <c r="K38" s="10" t="str">
        <f>MID($N$77,6,1)</f>
        <v>ﾊ</v>
      </c>
      <c r="L38" s="10" t="str">
        <f>MID($N$77,7,1)</f>
        <v>ﾅ</v>
      </c>
      <c r="M38" s="10" t="str">
        <f>MID($N$77,8,1)</f>
        <v>ｺ</v>
      </c>
      <c r="N38" s="10" t="str">
        <f>MID($N$77,9,1)</f>
        <v/>
      </c>
      <c r="O38" s="10" t="str">
        <f>MID($N$77,10,1)</f>
        <v/>
      </c>
      <c r="P38" s="10" t="str">
        <f>MID($N$77,11,1)</f>
        <v/>
      </c>
      <c r="Q38" s="10" t="str">
        <f>MID($N$77,12,1)</f>
        <v/>
      </c>
      <c r="R38" s="10" t="str">
        <f>MID($N$77,13,1)</f>
        <v/>
      </c>
      <c r="S38" s="10" t="str">
        <f>MID($N$77,14,1)</f>
        <v/>
      </c>
      <c r="T38" s="10" t="str">
        <f>MID($N$77,15,1)</f>
        <v/>
      </c>
      <c r="U38" s="10" t="str">
        <f>MID($N$77,16,1)</f>
        <v/>
      </c>
      <c r="V38" s="10" t="str">
        <f>MID($N$77,17,1)</f>
        <v/>
      </c>
      <c r="W38" s="10" t="str">
        <f>MID($N$77,18,1)</f>
        <v/>
      </c>
      <c r="X38" s="10" t="str">
        <f>MID($N$77,19,1)</f>
        <v/>
      </c>
      <c r="Y38" s="10" t="str">
        <f>MID($N$77,20,1)</f>
        <v/>
      </c>
      <c r="Z38" s="25" t="str">
        <f>MID($N$79,1,1)</f>
        <v>4</v>
      </c>
      <c r="AA38" s="10" t="str">
        <f>MID($N$79,2,1)</f>
        <v>0</v>
      </c>
      <c r="AB38" s="10" t="str">
        <f>MID($N$79,3,1)</f>
        <v>5</v>
      </c>
      <c r="AC38" s="10" t="str">
        <f>MID($N$79,4,1)</f>
        <v>1</v>
      </c>
      <c r="AD38" s="10" t="str">
        <f>MID($N$79,5,1)</f>
        <v>0</v>
      </c>
      <c r="AE38" s="10" t="str">
        <f>MID($N$79,6,1)</f>
        <v>1</v>
      </c>
      <c r="AF38" s="10" t="str">
        <f>MID($N$79,7,1)</f>
        <v>0</v>
      </c>
      <c r="AG38" s="25" t="str">
        <f>MID($N$80,1,1)</f>
        <v>X</v>
      </c>
      <c r="AH38" s="10" t="str">
        <f>MID($N$80,2,1)</f>
        <v>X</v>
      </c>
      <c r="AI38" s="10" t="str">
        <f>MID($N$80,3,1)</f>
        <v>X</v>
      </c>
      <c r="AJ38" s="10" t="str">
        <f>MID($N$80,4,1)</f>
        <v>X</v>
      </c>
      <c r="AK38" s="10" t="str">
        <f>MID($N$80,5,1)</f>
        <v>X</v>
      </c>
      <c r="AL38" s="10" t="str">
        <f>MID($N$80,6,1)</f>
        <v>X</v>
      </c>
      <c r="AM38" s="10" t="str">
        <f>MID($N$80,7,1)</f>
        <v>X</v>
      </c>
      <c r="AN38" s="10" t="str">
        <f>MID($N$80,8,1)</f>
        <v>X</v>
      </c>
      <c r="AO38" s="10" t="str">
        <f>MID($N$80,9,1)</f>
        <v>X</v>
      </c>
      <c r="AP38" s="10" t="str">
        <f>MID($N$80,10,1)</f>
        <v>X</v>
      </c>
    </row>
    <row r="39" spans="1:45" s="8" customFormat="1" ht="10.5" customHeight="1">
      <c r="A39" s="157"/>
      <c r="B39" s="158"/>
      <c r="C39" s="159"/>
      <c r="D39" s="155" t="s">
        <v>26</v>
      </c>
      <c r="E39" s="156"/>
      <c r="F39" s="155" t="s">
        <v>27</v>
      </c>
      <c r="G39" s="152"/>
      <c r="H39" s="29"/>
      <c r="I39" s="29"/>
      <c r="J39" s="29"/>
      <c r="K39" s="29"/>
      <c r="L39" s="29"/>
      <c r="M39" s="29"/>
      <c r="N39" s="29"/>
      <c r="O39" s="152" t="s">
        <v>28</v>
      </c>
      <c r="P39" s="152"/>
      <c r="Q39" s="152"/>
      <c r="R39" s="29"/>
      <c r="S39" s="13"/>
      <c r="T39" s="13"/>
      <c r="U39" s="13"/>
      <c r="V39" s="13"/>
      <c r="W39" s="13"/>
      <c r="X39" s="13"/>
      <c r="Y39" s="14"/>
    </row>
    <row r="40" spans="1:45" s="8" customFormat="1" ht="19.5" customHeight="1">
      <c r="A40" s="160"/>
      <c r="B40" s="161"/>
      <c r="C40" s="162"/>
      <c r="D40" s="160"/>
      <c r="E40" s="162"/>
      <c r="F40" s="15"/>
      <c r="G40" s="222" t="str">
        <f>IF(N78="","",N78)</f>
        <v>筑波</v>
      </c>
      <c r="H40" s="222"/>
      <c r="I40" s="222"/>
      <c r="J40" s="222"/>
      <c r="K40" s="222"/>
      <c r="L40" s="222"/>
      <c r="M40" s="222"/>
      <c r="N40" s="222"/>
      <c r="O40" s="222"/>
      <c r="P40" s="16"/>
      <c r="Q40" s="222" t="str">
        <f>IF(T78="","",T78)</f>
        <v>花子</v>
      </c>
      <c r="R40" s="222"/>
      <c r="S40" s="222"/>
      <c r="T40" s="222"/>
      <c r="U40" s="222"/>
      <c r="V40" s="222"/>
      <c r="W40" s="222"/>
      <c r="X40" s="222"/>
      <c r="Y40" s="223"/>
    </row>
    <row r="41" spans="1:45" ht="15" customHeight="1">
      <c r="A41" s="107" t="s">
        <v>50</v>
      </c>
      <c r="B41" s="108"/>
      <c r="C41" s="109"/>
      <c r="D41" s="116" t="s">
        <v>30</v>
      </c>
      <c r="E41" s="116"/>
      <c r="F41" s="69">
        <v>19</v>
      </c>
      <c r="G41" s="69">
        <v>20</v>
      </c>
      <c r="H41" s="69">
        <v>21</v>
      </c>
      <c r="I41" s="69"/>
      <c r="J41" s="69">
        <v>22</v>
      </c>
      <c r="K41" s="69">
        <v>23</v>
      </c>
      <c r="L41" s="69">
        <v>24</v>
      </c>
      <c r="M41" s="69">
        <v>25</v>
      </c>
      <c r="N41" s="69">
        <v>26</v>
      </c>
      <c r="O41" s="69">
        <v>27</v>
      </c>
      <c r="P41" s="69">
        <v>28</v>
      </c>
      <c r="Q41" s="69">
        <v>29</v>
      </c>
      <c r="R41" s="69">
        <v>30</v>
      </c>
      <c r="S41" s="69">
        <v>31</v>
      </c>
      <c r="T41" s="69">
        <v>32</v>
      </c>
      <c r="U41" s="69">
        <v>33</v>
      </c>
      <c r="V41" s="69">
        <v>34</v>
      </c>
      <c r="W41" s="69">
        <v>35</v>
      </c>
      <c r="X41" s="69">
        <v>36</v>
      </c>
      <c r="Y41" s="69">
        <v>37</v>
      </c>
      <c r="Z41" s="69">
        <v>38</v>
      </c>
      <c r="AA41" s="69">
        <v>39</v>
      </c>
      <c r="AB41" s="69">
        <v>40</v>
      </c>
      <c r="AC41" s="69">
        <v>41</v>
      </c>
      <c r="AD41" s="69">
        <v>42</v>
      </c>
      <c r="AE41" s="69">
        <v>43</v>
      </c>
      <c r="AF41" s="69">
        <v>44</v>
      </c>
      <c r="AG41" s="69">
        <v>45</v>
      </c>
      <c r="AH41" s="69">
        <v>46</v>
      </c>
      <c r="AI41" s="69">
        <v>47</v>
      </c>
      <c r="AJ41" s="69">
        <v>48</v>
      </c>
      <c r="AK41" s="69">
        <v>49</v>
      </c>
      <c r="AL41" s="69">
        <v>50</v>
      </c>
      <c r="AM41" s="69">
        <v>51</v>
      </c>
      <c r="AN41" s="69">
        <v>52</v>
      </c>
      <c r="AO41" s="69">
        <v>53</v>
      </c>
      <c r="AP41" s="69">
        <v>54</v>
      </c>
      <c r="AQ41" s="69">
        <v>55</v>
      </c>
      <c r="AR41" s="69">
        <v>56</v>
      </c>
      <c r="AS41" s="69">
        <v>57</v>
      </c>
    </row>
    <row r="42" spans="1:45" ht="24.75" customHeight="1">
      <c r="A42" s="110"/>
      <c r="B42" s="111"/>
      <c r="C42" s="112"/>
      <c r="D42" s="116"/>
      <c r="E42" s="116"/>
      <c r="F42" s="4" t="str">
        <f>MID($N$81,1,1)</f>
        <v/>
      </c>
      <c r="G42" s="4" t="str">
        <f>MID($N$81,2,1)</f>
        <v/>
      </c>
      <c r="H42" s="4" t="str">
        <f>MID($N$81,3,1)</f>
        <v/>
      </c>
      <c r="I42" s="17" t="s">
        <v>31</v>
      </c>
      <c r="J42" s="4" t="str">
        <f>MID($N$81,4,1)</f>
        <v/>
      </c>
      <c r="K42" s="4" t="str">
        <f>MID($N$81,5,1)</f>
        <v/>
      </c>
      <c r="L42" s="4" t="str">
        <f>MID($N$81,6,1)</f>
        <v/>
      </c>
      <c r="M42" s="4" t="str">
        <f>MID($N$81,7,1)</f>
        <v/>
      </c>
      <c r="N42" s="4" t="str">
        <f>MID($N$82,1,1)</f>
        <v/>
      </c>
      <c r="O42" s="4" t="str">
        <f>MID($N$82,2,1)</f>
        <v/>
      </c>
      <c r="P42" s="4" t="str">
        <f>MID($N$82,3,1)</f>
        <v/>
      </c>
      <c r="Q42" s="4" t="str">
        <f>MID($N$82,4,1)</f>
        <v/>
      </c>
      <c r="R42" s="4" t="str">
        <f>MID($N$82,5,1)</f>
        <v/>
      </c>
      <c r="S42" s="4" t="str">
        <f>MID($N$82,6,1)</f>
        <v/>
      </c>
      <c r="T42" s="4" t="str">
        <f>MID($N$82,7,1)</f>
        <v/>
      </c>
      <c r="U42" s="4" t="str">
        <f>MID($N$82,8,1)</f>
        <v/>
      </c>
      <c r="V42" s="4" t="str">
        <f>MID($N$82,9,1)</f>
        <v/>
      </c>
      <c r="W42" s="4" t="str">
        <f>MID($N$82,10,1)</f>
        <v/>
      </c>
      <c r="X42" s="4" t="str">
        <f>MID($N$82,11,1)</f>
        <v/>
      </c>
      <c r="Y42" s="4" t="str">
        <f>MID($N$82,12,1)</f>
        <v/>
      </c>
      <c r="Z42" s="4" t="str">
        <f>MID($N$82,13,1)</f>
        <v/>
      </c>
      <c r="AA42" s="4" t="str">
        <f>MID($N$82,14,1)</f>
        <v/>
      </c>
      <c r="AB42" s="4" t="str">
        <f>MID($N$82,15,1)</f>
        <v/>
      </c>
      <c r="AC42" s="4" t="str">
        <f>MID($N$82,16,1)</f>
        <v/>
      </c>
      <c r="AD42" s="4" t="str">
        <f>MID($N$82,17,1)</f>
        <v/>
      </c>
      <c r="AE42" s="4" t="str">
        <f>MID($N$82,18,1)</f>
        <v/>
      </c>
      <c r="AF42" s="4" t="str">
        <f>MID($N$82,19,1)</f>
        <v/>
      </c>
      <c r="AG42" s="4" t="str">
        <f>MID($N$82,20,1)</f>
        <v/>
      </c>
      <c r="AH42" s="4" t="str">
        <f>MID($N$82,21,1)</f>
        <v/>
      </c>
      <c r="AI42" s="4" t="str">
        <f>MID($N$82,22,1)</f>
        <v/>
      </c>
      <c r="AJ42" s="4" t="str">
        <f>MID($N$82,23,1)</f>
        <v/>
      </c>
      <c r="AK42" s="4" t="str">
        <f>MID($N$82,24,1)</f>
        <v/>
      </c>
      <c r="AL42" s="4" t="str">
        <f>MID($N$82,25,1)</f>
        <v/>
      </c>
      <c r="AM42" s="4" t="str">
        <f>MID($N$82,26,1)</f>
        <v/>
      </c>
      <c r="AN42" s="4" t="str">
        <f>MID($N$82,27,1)</f>
        <v/>
      </c>
      <c r="AO42" s="4" t="str">
        <f>MID($N$82,28,1)</f>
        <v/>
      </c>
      <c r="AP42" s="4" t="str">
        <f>MID($N$82,29,1)</f>
        <v/>
      </c>
      <c r="AQ42" s="4" t="str">
        <f>MID($N$82,30,1)</f>
        <v/>
      </c>
      <c r="AR42" s="4" t="str">
        <f>MID($N$82,31,1)</f>
        <v/>
      </c>
      <c r="AS42" s="4" t="str">
        <f>MID($N$82,32,1)</f>
        <v/>
      </c>
    </row>
    <row r="43" spans="1:45" ht="15" customHeight="1">
      <c r="A43" s="110"/>
      <c r="B43" s="111"/>
      <c r="C43" s="112"/>
      <c r="D43" s="117" t="s">
        <v>32</v>
      </c>
      <c r="E43" s="117"/>
      <c r="F43" s="119" t="s">
        <v>33</v>
      </c>
      <c r="G43" s="120"/>
      <c r="H43" s="120"/>
      <c r="I43" s="120"/>
      <c r="J43" s="120"/>
      <c r="K43" s="120"/>
      <c r="L43" s="120"/>
      <c r="M43" s="18"/>
      <c r="N43" s="214" t="str">
        <f>IF(N83="","",N83)</f>
        <v/>
      </c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165" t="s">
        <v>51</v>
      </c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6"/>
    </row>
    <row r="44" spans="1:45" ht="15" customHeight="1">
      <c r="A44" s="113"/>
      <c r="B44" s="114"/>
      <c r="C44" s="115"/>
      <c r="D44" s="118"/>
      <c r="E44" s="118"/>
      <c r="F44" s="121"/>
      <c r="G44" s="122"/>
      <c r="H44" s="122"/>
      <c r="I44" s="122"/>
      <c r="J44" s="122"/>
      <c r="K44" s="122"/>
      <c r="L44" s="122"/>
      <c r="M44" s="21"/>
      <c r="N44" s="216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2" t="s">
        <v>34</v>
      </c>
      <c r="AF44" s="141" t="s">
        <v>35</v>
      </c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23" t="s">
        <v>36</v>
      </c>
    </row>
    <row r="45" spans="1:45" ht="15" customHeight="1">
      <c r="A45" s="139" t="s">
        <v>52</v>
      </c>
      <c r="B45" s="140"/>
      <c r="C45" s="140"/>
      <c r="D45" s="116" t="s">
        <v>38</v>
      </c>
      <c r="E45" s="116"/>
      <c r="F45" s="24">
        <v>19</v>
      </c>
      <c r="G45" s="69">
        <v>20</v>
      </c>
      <c r="H45" s="69">
        <v>21</v>
      </c>
      <c r="I45" s="69">
        <v>22</v>
      </c>
      <c r="J45" s="69">
        <v>23</v>
      </c>
      <c r="K45" s="69">
        <v>24</v>
      </c>
      <c r="L45" s="69">
        <v>25</v>
      </c>
      <c r="M45" s="69">
        <v>26</v>
      </c>
      <c r="N45" s="69">
        <v>27</v>
      </c>
      <c r="O45" s="69">
        <v>28</v>
      </c>
      <c r="P45" s="69">
        <v>29</v>
      </c>
      <c r="Q45" s="69">
        <v>30</v>
      </c>
      <c r="R45" s="69">
        <v>31</v>
      </c>
      <c r="S45" s="69">
        <v>32</v>
      </c>
      <c r="T45" s="69">
        <v>33</v>
      </c>
      <c r="U45" s="69">
        <v>34</v>
      </c>
      <c r="V45" s="69">
        <v>35</v>
      </c>
      <c r="W45" s="69">
        <v>36</v>
      </c>
      <c r="X45" s="69">
        <v>37</v>
      </c>
      <c r="Y45" s="69">
        <v>38</v>
      </c>
      <c r="Z45" s="69">
        <v>39</v>
      </c>
      <c r="AA45" s="69">
        <v>40</v>
      </c>
      <c r="AB45" s="69">
        <v>41</v>
      </c>
      <c r="AC45" s="69">
        <v>42</v>
      </c>
      <c r="AD45" s="69">
        <v>43</v>
      </c>
      <c r="AE45" s="69">
        <v>44</v>
      </c>
      <c r="AF45" s="69">
        <v>45</v>
      </c>
      <c r="AG45" s="69">
        <v>46</v>
      </c>
      <c r="AH45" s="69">
        <v>47</v>
      </c>
      <c r="AI45" s="69">
        <v>48</v>
      </c>
      <c r="AJ45" s="69">
        <v>49</v>
      </c>
      <c r="AK45" s="69">
        <v>50</v>
      </c>
    </row>
    <row r="46" spans="1:45" ht="24.75" customHeight="1">
      <c r="A46" s="140"/>
      <c r="B46" s="140"/>
      <c r="C46" s="140"/>
      <c r="D46" s="116"/>
      <c r="E46" s="116"/>
      <c r="F46" s="25" t="str">
        <f>MID($N$84,1,1)</f>
        <v/>
      </c>
      <c r="G46" s="4" t="str">
        <f>MID($N$84,2,1)</f>
        <v/>
      </c>
      <c r="H46" s="4" t="str">
        <f>MID($N$84,3,1)</f>
        <v/>
      </c>
      <c r="I46" s="4" t="str">
        <f>MID($N$84,4,1)</f>
        <v/>
      </c>
      <c r="J46" s="4" t="str">
        <f>MID($N$84,5,1)</f>
        <v/>
      </c>
      <c r="K46" s="4" t="str">
        <f>MID($N$84,6,1)</f>
        <v/>
      </c>
      <c r="L46" s="4" t="str">
        <f>MID($N$84,7,1)</f>
        <v/>
      </c>
      <c r="M46" s="4" t="str">
        <f>MID($N$84,8,1)</f>
        <v/>
      </c>
      <c r="N46" s="4" t="str">
        <f>MID($N$84,9,1)</f>
        <v/>
      </c>
      <c r="O46" s="4" t="str">
        <f>MID($N$84,10,1)</f>
        <v/>
      </c>
      <c r="P46" s="4" t="str">
        <f>MID($N$84,11,1)</f>
        <v/>
      </c>
      <c r="Q46" s="4" t="str">
        <f>MID($N$84,12,1)</f>
        <v/>
      </c>
      <c r="R46" s="4" t="str">
        <f>MID($N$84,13,1)</f>
        <v/>
      </c>
      <c r="S46" s="4" t="str">
        <f>MID($N$84,14,1)</f>
        <v/>
      </c>
      <c r="T46" s="4" t="str">
        <f>MID($N$84,15,1)</f>
        <v/>
      </c>
      <c r="U46" s="4" t="str">
        <f>MID($N$84,16,1)</f>
        <v/>
      </c>
      <c r="V46" s="4" t="str">
        <f>MID($N$84,17,1)</f>
        <v/>
      </c>
      <c r="W46" s="4" t="str">
        <f>MID($N$84,18,1)</f>
        <v/>
      </c>
      <c r="X46" s="4" t="str">
        <f>MID($N$84,19,1)</f>
        <v/>
      </c>
      <c r="Y46" s="4" t="str">
        <f>MID($N$84,20,1)</f>
        <v/>
      </c>
      <c r="Z46" s="4" t="str">
        <f>MID($N$84,21,1)</f>
        <v/>
      </c>
      <c r="AA46" s="4" t="str">
        <f>MID($N$84,22,1)</f>
        <v/>
      </c>
      <c r="AB46" s="4" t="str">
        <f>MID($N$84,23,1)</f>
        <v/>
      </c>
      <c r="AC46" s="4" t="str">
        <f>MID($N$84,24,1)</f>
        <v/>
      </c>
      <c r="AD46" s="4" t="str">
        <f>MID($N$84,25,1)</f>
        <v/>
      </c>
      <c r="AE46" s="4" t="str">
        <f>MID($N$84,26,1)</f>
        <v/>
      </c>
      <c r="AF46" s="4" t="str">
        <f>MID($N$84,27,1)</f>
        <v/>
      </c>
      <c r="AG46" s="4" t="str">
        <f>MID($N$84,28,1)</f>
        <v/>
      </c>
      <c r="AH46" s="4" t="str">
        <f>MID($N$84,29,1)</f>
        <v/>
      </c>
      <c r="AI46" s="4" t="str">
        <f>MID($N$84,30,1)</f>
        <v/>
      </c>
      <c r="AJ46" s="4" t="str">
        <f>MID($N$84,31,1)</f>
        <v/>
      </c>
      <c r="AK46" s="4" t="str">
        <f>MID($N$84,32,1)</f>
        <v/>
      </c>
    </row>
    <row r="47" spans="1:45" ht="15" customHeight="1">
      <c r="A47" s="140"/>
      <c r="B47" s="140"/>
      <c r="C47" s="140"/>
      <c r="D47" s="116" t="s">
        <v>39</v>
      </c>
      <c r="E47" s="116"/>
      <c r="F47" s="214" t="str">
        <f>IF(N85="","",N85)</f>
        <v/>
      </c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19"/>
      <c r="AD47" s="19"/>
      <c r="AE47" s="19"/>
      <c r="AF47" s="19"/>
      <c r="AG47" s="19"/>
      <c r="AH47" s="19"/>
      <c r="AI47" s="19"/>
      <c r="AJ47" s="19"/>
      <c r="AK47" s="20"/>
    </row>
    <row r="48" spans="1:45" ht="15" customHeight="1">
      <c r="A48" s="140"/>
      <c r="B48" s="140"/>
      <c r="C48" s="140"/>
      <c r="D48" s="116"/>
      <c r="E48" s="116"/>
      <c r="F48" s="216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141" t="s">
        <v>40</v>
      </c>
      <c r="AD48" s="141"/>
      <c r="AE48" s="141"/>
      <c r="AF48" s="141"/>
      <c r="AG48" s="141"/>
      <c r="AH48" s="141"/>
      <c r="AI48" s="141"/>
      <c r="AJ48" s="141"/>
      <c r="AK48" s="142"/>
    </row>
    <row r="49" spans="1:71" ht="15" customHeight="1">
      <c r="A49" s="139" t="s">
        <v>53</v>
      </c>
      <c r="B49" s="140"/>
      <c r="C49" s="140"/>
      <c r="D49" s="116" t="s">
        <v>42</v>
      </c>
      <c r="E49" s="116"/>
      <c r="F49" s="24">
        <v>19</v>
      </c>
      <c r="G49" s="69">
        <v>20</v>
      </c>
      <c r="H49" s="69">
        <v>21</v>
      </c>
      <c r="I49" s="69">
        <v>22</v>
      </c>
      <c r="J49" s="69">
        <v>23</v>
      </c>
      <c r="K49" s="69">
        <v>24</v>
      </c>
      <c r="L49" s="69">
        <v>25</v>
      </c>
      <c r="M49" s="69">
        <v>26</v>
      </c>
      <c r="N49" s="69">
        <v>27</v>
      </c>
      <c r="O49" s="69">
        <v>28</v>
      </c>
      <c r="P49" s="69">
        <v>29</v>
      </c>
      <c r="Q49" s="69">
        <v>30</v>
      </c>
      <c r="R49" s="69">
        <v>31</v>
      </c>
      <c r="S49" s="69">
        <v>32</v>
      </c>
      <c r="T49" s="69">
        <v>33</v>
      </c>
      <c r="U49" s="69">
        <v>34</v>
      </c>
      <c r="V49" s="69">
        <v>35</v>
      </c>
      <c r="W49" s="69">
        <v>36</v>
      </c>
      <c r="X49" s="69">
        <v>37</v>
      </c>
      <c r="Y49" s="69">
        <v>38</v>
      </c>
      <c r="Z49" s="69">
        <v>39</v>
      </c>
      <c r="AA49" s="69">
        <v>40</v>
      </c>
      <c r="AB49" s="69">
        <v>41</v>
      </c>
      <c r="AC49" s="69">
        <v>42</v>
      </c>
      <c r="AD49" s="69">
        <v>43</v>
      </c>
      <c r="AE49" s="69">
        <v>44</v>
      </c>
      <c r="AF49" s="69">
        <v>45</v>
      </c>
      <c r="AG49" s="69">
        <v>46</v>
      </c>
      <c r="AH49" s="69">
        <v>47</v>
      </c>
      <c r="AI49" s="69">
        <v>48</v>
      </c>
      <c r="AJ49" s="69">
        <v>49</v>
      </c>
      <c r="AK49" s="69">
        <v>50</v>
      </c>
    </row>
    <row r="50" spans="1:71" ht="24.75" customHeight="1">
      <c r="A50" s="140"/>
      <c r="B50" s="140"/>
      <c r="C50" s="140"/>
      <c r="D50" s="116"/>
      <c r="E50" s="116"/>
      <c r="F50" s="25" t="str">
        <f>MID($N$86,1,1)</f>
        <v/>
      </c>
      <c r="G50" s="4" t="str">
        <f>MID($N$86,2,1)</f>
        <v/>
      </c>
      <c r="H50" s="4" t="str">
        <f>MID($N$86,3,1)</f>
        <v/>
      </c>
      <c r="I50" s="4" t="str">
        <f>MID($N$86,4,1)</f>
        <v/>
      </c>
      <c r="J50" s="4" t="str">
        <f>MID($N$86,5,1)</f>
        <v/>
      </c>
      <c r="K50" s="4" t="str">
        <f>MID($N$86,6,1)</f>
        <v/>
      </c>
      <c r="L50" s="4" t="str">
        <f>MID($N$86,7,1)</f>
        <v/>
      </c>
      <c r="M50" s="4" t="str">
        <f>MID($N$86,8,1)</f>
        <v/>
      </c>
      <c r="N50" s="4" t="str">
        <f>MID($N$86,9,1)</f>
        <v/>
      </c>
      <c r="O50" s="4" t="str">
        <f>MID($N$86,10,1)</f>
        <v/>
      </c>
      <c r="P50" s="4" t="str">
        <f>MID($N$86,11,1)</f>
        <v/>
      </c>
      <c r="Q50" s="4" t="str">
        <f>MID($N$86,12,1)</f>
        <v/>
      </c>
      <c r="R50" s="4" t="str">
        <f>MID($N$86,13,1)</f>
        <v/>
      </c>
      <c r="S50" s="4" t="str">
        <f>MID($N$86,14,1)</f>
        <v/>
      </c>
      <c r="T50" s="4" t="str">
        <f>MID($N$86,15,1)</f>
        <v/>
      </c>
      <c r="U50" s="4" t="str">
        <f>MID($N$86,16,1)</f>
        <v/>
      </c>
      <c r="V50" s="4" t="str">
        <f>MID($N$86,17,1)</f>
        <v/>
      </c>
      <c r="W50" s="4" t="str">
        <f>MID($N$86,18,1)</f>
        <v/>
      </c>
      <c r="X50" s="4" t="str">
        <f>MID($N$86,19,1)</f>
        <v/>
      </c>
      <c r="Y50" s="4" t="str">
        <f>MID($N$86,20,1)</f>
        <v/>
      </c>
      <c r="Z50" s="4" t="str">
        <f>MID($N$86,21,1)</f>
        <v/>
      </c>
      <c r="AA50" s="4" t="str">
        <f>MID($N$86,22,1)</f>
        <v/>
      </c>
      <c r="AB50" s="4" t="str">
        <f>MID($N$86,23,1)</f>
        <v/>
      </c>
      <c r="AC50" s="4" t="str">
        <f>MID($N$86,24,1)</f>
        <v/>
      </c>
      <c r="AD50" s="4" t="str">
        <f>MID($N$86,25,1)</f>
        <v/>
      </c>
      <c r="AE50" s="4" t="str">
        <f>MID($N$86,26,1)</f>
        <v/>
      </c>
      <c r="AF50" s="4" t="str">
        <f>MID($N$86,27,1)</f>
        <v/>
      </c>
      <c r="AG50" s="4" t="str">
        <f>MID($N$86,28,1)</f>
        <v/>
      </c>
      <c r="AH50" s="4" t="str">
        <f>MID($N$86,29,1)</f>
        <v/>
      </c>
      <c r="AI50" s="4" t="str">
        <f>MID($N$86,30,1)</f>
        <v/>
      </c>
      <c r="AJ50" s="4" t="str">
        <f>MID($N$86,31,1)</f>
        <v/>
      </c>
      <c r="AK50" s="4" t="str">
        <f>MID($N$86,32,1)</f>
        <v/>
      </c>
    </row>
    <row r="51" spans="1:71" ht="15" customHeight="1">
      <c r="A51" s="140"/>
      <c r="B51" s="140"/>
      <c r="C51" s="140"/>
      <c r="D51" s="116" t="s">
        <v>43</v>
      </c>
      <c r="E51" s="116"/>
      <c r="F51" s="214" t="str">
        <f>IF(N87="","",N87)</f>
        <v/>
      </c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  <row r="52" spans="1:71" ht="15" customHeight="1">
      <c r="A52" s="140"/>
      <c r="B52" s="140"/>
      <c r="C52" s="140"/>
      <c r="D52" s="116"/>
      <c r="E52" s="116"/>
      <c r="F52" s="216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141" t="s">
        <v>57</v>
      </c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</row>
    <row r="55" spans="1:71" ht="18" customHeight="1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spans="1:71" s="38" customFormat="1" ht="18" customHeight="1">
      <c r="B56" s="39" t="s">
        <v>58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40"/>
      <c r="O56" s="40"/>
      <c r="P56" s="40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</row>
    <row r="57" spans="1:71" ht="18" customHeight="1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</row>
    <row r="58" spans="1:71" ht="22.5" customHeight="1">
      <c r="B58" s="42" t="s">
        <v>59</v>
      </c>
      <c r="C58" s="42"/>
      <c r="D58" s="42"/>
      <c r="E58" s="43"/>
      <c r="F58" s="44"/>
      <c r="G58" s="44"/>
      <c r="H58" s="44"/>
      <c r="I58" s="44"/>
      <c r="J58" s="44"/>
      <c r="K58" s="44"/>
      <c r="L58" s="8"/>
      <c r="M58" s="8"/>
      <c r="N58" s="135">
        <v>45295</v>
      </c>
      <c r="O58" s="136"/>
      <c r="P58" s="136"/>
      <c r="Q58" s="136"/>
      <c r="R58" s="136"/>
      <c r="S58" s="137"/>
      <c r="T58" s="137"/>
      <c r="U58" s="13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45"/>
      <c r="AH58" s="45"/>
      <c r="AI58" s="46"/>
      <c r="AJ58" s="46"/>
      <c r="AK58" s="46"/>
      <c r="AL58" s="47"/>
      <c r="AM58" s="47"/>
      <c r="AN58" s="47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45"/>
      <c r="BA58" s="45"/>
      <c r="BB58" s="46"/>
      <c r="BC58" s="46"/>
      <c r="BD58" s="46"/>
      <c r="BE58" s="47"/>
      <c r="BF58" s="47"/>
      <c r="BG58" s="47"/>
      <c r="BH58" s="8"/>
      <c r="BI58" s="8"/>
      <c r="BJ58" s="8"/>
      <c r="BK58" s="8"/>
      <c r="BL58" s="8"/>
      <c r="BM58" s="8"/>
      <c r="BN58" s="8"/>
      <c r="BO58" s="8"/>
    </row>
    <row r="59" spans="1:71" ht="22.5" customHeight="1">
      <c r="B59" s="42" t="s">
        <v>60</v>
      </c>
      <c r="C59" s="42"/>
      <c r="D59" s="43"/>
      <c r="E59" s="44"/>
      <c r="F59" s="44"/>
      <c r="G59" s="44"/>
      <c r="H59" s="44"/>
      <c r="I59" s="44"/>
      <c r="J59" s="44"/>
      <c r="K59" s="44"/>
      <c r="L59" s="8"/>
      <c r="M59" s="8"/>
      <c r="N59" s="100" t="s">
        <v>78</v>
      </c>
      <c r="O59" s="83"/>
      <c r="P59" s="83"/>
      <c r="Q59" s="83"/>
      <c r="R59" s="131"/>
      <c r="S59" s="48"/>
      <c r="T59" s="49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50"/>
      <c r="AH59" s="51"/>
      <c r="AI59" s="51"/>
      <c r="AJ59" s="51"/>
      <c r="AK59" s="51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50"/>
      <c r="BA59" s="51"/>
      <c r="BB59" s="51"/>
      <c r="BC59" s="51"/>
      <c r="BD59" s="51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71" ht="22.5" customHeight="1">
      <c r="B60" s="42" t="s">
        <v>61</v>
      </c>
      <c r="C60" s="44"/>
      <c r="D60" s="42"/>
      <c r="E60" s="43"/>
      <c r="F60" s="44"/>
      <c r="G60" s="44"/>
      <c r="H60" s="44"/>
      <c r="I60" s="44"/>
      <c r="J60" s="44"/>
      <c r="K60" s="44"/>
      <c r="L60" s="8"/>
      <c r="M60" s="8"/>
      <c r="N60" s="100" t="s">
        <v>91</v>
      </c>
      <c r="O60" s="130"/>
      <c r="P60" s="83"/>
      <c r="Q60" s="83"/>
      <c r="R60" s="131"/>
      <c r="S60" s="8"/>
      <c r="T60" s="49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50"/>
      <c r="AH60" s="50"/>
      <c r="AI60" s="51"/>
      <c r="AJ60" s="51"/>
      <c r="AK60" s="51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50"/>
      <c r="BA60" s="50"/>
      <c r="BB60" s="51"/>
      <c r="BC60" s="51"/>
      <c r="BD60" s="51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spans="1:71" ht="22.5" customHeight="1">
      <c r="B61" s="42" t="s">
        <v>62</v>
      </c>
      <c r="C61" s="44"/>
      <c r="D61" s="42"/>
      <c r="E61" s="43"/>
      <c r="F61" s="44"/>
      <c r="G61" s="44"/>
      <c r="H61" s="44"/>
      <c r="I61" s="44"/>
      <c r="J61" s="44"/>
      <c r="K61" s="44"/>
      <c r="L61" s="8"/>
      <c r="M61" s="8"/>
      <c r="N61" s="96">
        <v>5060101</v>
      </c>
      <c r="O61" s="97"/>
      <c r="P61" s="98"/>
      <c r="Q61" s="98"/>
      <c r="R61" s="99"/>
      <c r="S61" s="8"/>
      <c r="T61" s="49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52"/>
      <c r="AH61" s="52"/>
      <c r="AI61" s="53"/>
      <c r="AJ61" s="53"/>
      <c r="AK61" s="53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52"/>
      <c r="BA61" s="52"/>
      <c r="BB61" s="53"/>
      <c r="BC61" s="53"/>
      <c r="BD61" s="53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spans="1:71" ht="22.5" customHeight="1">
      <c r="B62" s="42" t="s">
        <v>63</v>
      </c>
      <c r="C62" s="44"/>
      <c r="D62" s="42" t="s">
        <v>64</v>
      </c>
      <c r="E62" s="43"/>
      <c r="F62" s="44"/>
      <c r="G62" s="44"/>
      <c r="H62" s="44"/>
      <c r="I62" s="44"/>
      <c r="J62" s="44"/>
      <c r="K62" s="43"/>
      <c r="L62" s="54"/>
      <c r="M62" s="54"/>
      <c r="N62" s="132" t="s">
        <v>97</v>
      </c>
      <c r="O62" s="133"/>
      <c r="P62" s="133"/>
      <c r="Q62" s="133"/>
      <c r="R62" s="134"/>
      <c r="S62" s="84"/>
      <c r="T62" s="84"/>
      <c r="U62" s="84"/>
      <c r="V62" s="84"/>
      <c r="W62" s="84"/>
      <c r="X62" s="84"/>
      <c r="Y62" s="101"/>
      <c r="Z62" s="8"/>
      <c r="AA62" s="8"/>
      <c r="AB62" s="8"/>
      <c r="AC62" s="8"/>
      <c r="AD62" s="8"/>
      <c r="AE62" s="8"/>
      <c r="AF62" s="8"/>
      <c r="AG62" s="73"/>
      <c r="AH62" s="73"/>
      <c r="AI62" s="73"/>
      <c r="AJ62" s="73"/>
      <c r="AK62" s="56"/>
      <c r="AL62" s="56"/>
      <c r="AM62" s="56"/>
      <c r="AN62" s="56"/>
      <c r="AO62" s="56"/>
      <c r="AP62" s="56"/>
      <c r="AQ62" s="56"/>
      <c r="AR62" s="56"/>
      <c r="AS62" s="8"/>
      <c r="AT62" s="8"/>
      <c r="AU62" s="8"/>
      <c r="AV62" s="8"/>
      <c r="AW62" s="8"/>
      <c r="AX62" s="8"/>
      <c r="AY62" s="8"/>
      <c r="AZ62" s="73"/>
      <c r="BA62" s="73"/>
      <c r="BB62" s="73"/>
      <c r="BC62" s="73"/>
      <c r="BD62" s="56"/>
      <c r="BE62" s="56"/>
      <c r="BF62" s="56"/>
      <c r="BG62" s="56"/>
      <c r="BH62" s="56"/>
      <c r="BI62" s="56"/>
      <c r="BJ62" s="56"/>
      <c r="BK62" s="56"/>
      <c r="BL62" s="8"/>
      <c r="BM62" s="8"/>
      <c r="BN62" s="8"/>
      <c r="BO62" s="8"/>
    </row>
    <row r="63" spans="1:71" ht="22.5" customHeight="1">
      <c r="B63" s="43"/>
      <c r="C63" s="42" t="s">
        <v>65</v>
      </c>
      <c r="D63" s="44"/>
      <c r="E63" s="44"/>
      <c r="F63" s="44"/>
      <c r="G63" s="43" t="s">
        <v>66</v>
      </c>
      <c r="H63" s="44"/>
      <c r="I63" s="43" t="s">
        <v>67</v>
      </c>
      <c r="J63" s="44"/>
      <c r="K63" s="43"/>
      <c r="L63" s="54"/>
      <c r="M63" s="54"/>
      <c r="N63" s="226" t="s">
        <v>98</v>
      </c>
      <c r="O63" s="227"/>
      <c r="P63" s="227"/>
      <c r="Q63" s="227"/>
      <c r="R63" s="227"/>
      <c r="S63" s="228"/>
      <c r="T63" s="226" t="s">
        <v>99</v>
      </c>
      <c r="U63" s="227"/>
      <c r="V63" s="227"/>
      <c r="W63" s="227"/>
      <c r="X63" s="227"/>
      <c r="Y63" s="228"/>
      <c r="Z63" s="8"/>
      <c r="AA63" s="8"/>
      <c r="AB63" s="8"/>
      <c r="AC63" s="8"/>
      <c r="AD63" s="8"/>
      <c r="AE63" s="8"/>
      <c r="AF63" s="8"/>
      <c r="AG63" s="57"/>
      <c r="AH63" s="57"/>
      <c r="AI63" s="9"/>
      <c r="AJ63" s="57"/>
      <c r="AK63" s="51"/>
      <c r="AL63" s="8"/>
      <c r="AM63" s="57"/>
      <c r="AN63" s="57"/>
      <c r="AO63" s="9"/>
      <c r="AP63" s="57"/>
      <c r="AQ63" s="51"/>
      <c r="AR63" s="8"/>
      <c r="AS63" s="8"/>
      <c r="AT63" s="8"/>
      <c r="AU63" s="8"/>
      <c r="AV63" s="8"/>
      <c r="AW63" s="8"/>
      <c r="AX63" s="8"/>
      <c r="AY63" s="8"/>
      <c r="AZ63" s="57"/>
      <c r="BA63" s="57"/>
      <c r="BB63" s="9"/>
      <c r="BC63" s="57"/>
      <c r="BD63" s="51"/>
      <c r="BE63" s="8"/>
      <c r="BF63" s="57"/>
      <c r="BG63" s="57"/>
      <c r="BH63" s="9"/>
      <c r="BI63" s="57"/>
      <c r="BJ63" s="51"/>
      <c r="BK63" s="8"/>
      <c r="BL63" s="8"/>
      <c r="BM63" s="8"/>
      <c r="BN63" s="8"/>
      <c r="BO63" s="8"/>
    </row>
    <row r="64" spans="1:71" ht="22.5" customHeight="1">
      <c r="B64" s="43"/>
      <c r="C64" s="42" t="s">
        <v>68</v>
      </c>
      <c r="D64" s="44"/>
      <c r="E64" s="43"/>
      <c r="F64" s="44"/>
      <c r="G64" s="44"/>
      <c r="H64" s="44"/>
      <c r="I64" s="44"/>
      <c r="J64" s="44"/>
      <c r="K64" s="43"/>
      <c r="L64" s="54"/>
      <c r="M64" s="54"/>
      <c r="N64" s="96">
        <v>4020510</v>
      </c>
      <c r="O64" s="97"/>
      <c r="P64" s="98"/>
      <c r="Q64" s="98"/>
      <c r="R64" s="99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52"/>
      <c r="AH64" s="52"/>
      <c r="AI64" s="53"/>
      <c r="AJ64" s="53"/>
      <c r="AK64" s="53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52"/>
      <c r="BA64" s="52"/>
      <c r="BB64" s="53"/>
      <c r="BC64" s="53"/>
      <c r="BD64" s="53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</row>
    <row r="65" spans="2:67" ht="22.5" customHeight="1">
      <c r="B65" s="43"/>
      <c r="C65" s="42" t="s">
        <v>69</v>
      </c>
      <c r="D65" s="44"/>
      <c r="E65" s="43"/>
      <c r="F65" s="44"/>
      <c r="G65" s="44"/>
      <c r="H65" s="44"/>
      <c r="I65" s="44"/>
      <c r="J65" s="44"/>
      <c r="K65" s="43"/>
      <c r="L65" s="54"/>
      <c r="M65" s="54"/>
      <c r="N65" s="58" t="s">
        <v>82</v>
      </c>
      <c r="O65" s="51"/>
      <c r="P65" s="59"/>
      <c r="Q65" s="59"/>
      <c r="R65" s="59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50"/>
      <c r="AH65" s="51"/>
      <c r="AI65" s="51"/>
      <c r="AJ65" s="51"/>
      <c r="AK65" s="51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50"/>
      <c r="BA65" s="51"/>
      <c r="BB65" s="51"/>
      <c r="BC65" s="51"/>
      <c r="BD65" s="51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</row>
    <row r="66" spans="2:67" ht="22.5" customHeight="1">
      <c r="B66" s="43"/>
      <c r="C66" s="42" t="s">
        <v>70</v>
      </c>
      <c r="D66" s="44"/>
      <c r="E66" s="43"/>
      <c r="F66" s="44"/>
      <c r="G66" s="44"/>
      <c r="H66" s="44"/>
      <c r="I66" s="44"/>
      <c r="J66" s="44"/>
      <c r="K66" s="43"/>
      <c r="L66" s="54"/>
      <c r="M66" s="54"/>
      <c r="N66" s="100" t="s">
        <v>92</v>
      </c>
      <c r="O66" s="84"/>
      <c r="P66" s="84"/>
      <c r="Q66" s="84"/>
      <c r="R66" s="84"/>
      <c r="S66" s="101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50"/>
      <c r="AH66" s="56"/>
      <c r="AI66" s="56"/>
      <c r="AJ66" s="56"/>
      <c r="AK66" s="56"/>
      <c r="AL66" s="56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50"/>
      <c r="BA66" s="56"/>
      <c r="BB66" s="56"/>
      <c r="BC66" s="56"/>
      <c r="BD66" s="56"/>
      <c r="BE66" s="56"/>
      <c r="BF66" s="8"/>
      <c r="BG66" s="8"/>
      <c r="BH66" s="8"/>
      <c r="BI66" s="8"/>
      <c r="BJ66" s="8"/>
      <c r="BK66" s="8"/>
      <c r="BL66" s="8"/>
      <c r="BM66" s="8"/>
      <c r="BN66" s="8"/>
      <c r="BO66" s="8"/>
    </row>
    <row r="67" spans="2:67" ht="22.5" customHeight="1">
      <c r="B67" s="43"/>
      <c r="C67" s="42" t="s">
        <v>71</v>
      </c>
      <c r="D67" s="44"/>
      <c r="E67" s="43"/>
      <c r="F67" s="44"/>
      <c r="G67" s="44"/>
      <c r="H67" s="44"/>
      <c r="I67" s="44"/>
      <c r="J67" s="44"/>
      <c r="K67" s="43"/>
      <c r="L67" s="54"/>
      <c r="M67" s="54"/>
      <c r="N67" s="102" t="s">
        <v>83</v>
      </c>
      <c r="O67" s="103"/>
      <c r="P67" s="103"/>
      <c r="Q67" s="103"/>
      <c r="R67" s="103"/>
      <c r="S67" s="60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50"/>
      <c r="AH67" s="56"/>
      <c r="AI67" s="56"/>
      <c r="AJ67" s="56"/>
      <c r="AK67" s="56"/>
      <c r="AL67" s="56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50"/>
      <c r="BA67" s="56"/>
      <c r="BB67" s="56"/>
      <c r="BC67" s="56"/>
      <c r="BD67" s="56"/>
      <c r="BE67" s="56"/>
      <c r="BF67" s="8"/>
      <c r="BG67" s="8"/>
      <c r="BH67" s="8"/>
      <c r="BI67" s="8"/>
      <c r="BJ67" s="8"/>
      <c r="BK67" s="8"/>
      <c r="BL67" s="8"/>
      <c r="BM67" s="8"/>
      <c r="BN67" s="8"/>
      <c r="BO67" s="8"/>
    </row>
    <row r="68" spans="2:67" ht="22.5" customHeight="1">
      <c r="B68" s="43"/>
      <c r="C68" s="42" t="s">
        <v>101</v>
      </c>
      <c r="D68" s="44"/>
      <c r="E68" s="43"/>
      <c r="F68" s="44"/>
      <c r="G68" s="44"/>
      <c r="H68" s="44"/>
      <c r="I68" s="44"/>
      <c r="J68" s="44"/>
      <c r="K68" s="43"/>
      <c r="L68" s="54"/>
      <c r="M68" s="54"/>
      <c r="N68" s="82" t="s">
        <v>84</v>
      </c>
      <c r="O68" s="83"/>
      <c r="P68" s="83"/>
      <c r="Q68" s="83"/>
      <c r="R68" s="84"/>
      <c r="S68" s="84"/>
      <c r="T68" s="84"/>
      <c r="U68" s="84"/>
      <c r="V68" s="84"/>
      <c r="W68" s="84"/>
      <c r="X68" s="84"/>
      <c r="Y68" s="84"/>
      <c r="Z68" s="85"/>
      <c r="AA68" s="85"/>
      <c r="AB68" s="85"/>
      <c r="AC68" s="85"/>
      <c r="AD68" s="85"/>
      <c r="AE68" s="86"/>
      <c r="AF68" s="8"/>
      <c r="AG68" s="50"/>
      <c r="AH68" s="50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8"/>
      <c r="AX68" s="8"/>
      <c r="AY68" s="8"/>
      <c r="AZ68" s="50"/>
      <c r="BA68" s="50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</row>
    <row r="69" spans="2:67" ht="22.5" customHeight="1">
      <c r="B69" s="43"/>
      <c r="C69" s="42" t="s">
        <v>102</v>
      </c>
      <c r="D69" s="44"/>
      <c r="E69" s="43"/>
      <c r="F69" s="44"/>
      <c r="G69" s="44"/>
      <c r="H69" s="44"/>
      <c r="I69" s="44"/>
      <c r="J69" s="44"/>
      <c r="K69" s="43"/>
      <c r="L69" s="54"/>
      <c r="M69" s="54"/>
      <c r="N69" s="82" t="s">
        <v>85</v>
      </c>
      <c r="O69" s="83"/>
      <c r="P69" s="83"/>
      <c r="Q69" s="83"/>
      <c r="R69" s="84"/>
      <c r="S69" s="84"/>
      <c r="T69" s="84"/>
      <c r="U69" s="84"/>
      <c r="V69" s="84"/>
      <c r="W69" s="84"/>
      <c r="X69" s="84"/>
      <c r="Y69" s="84"/>
      <c r="Z69" s="85"/>
      <c r="AA69" s="85"/>
      <c r="AB69" s="85"/>
      <c r="AC69" s="85"/>
      <c r="AD69" s="85"/>
      <c r="AE69" s="86"/>
      <c r="AF69" s="8"/>
      <c r="AG69" s="50"/>
      <c r="AH69" s="50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8"/>
      <c r="AX69" s="8"/>
      <c r="AY69" s="8"/>
      <c r="AZ69" s="50"/>
      <c r="BA69" s="50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</row>
    <row r="70" spans="2:67" ht="22.5" customHeight="1">
      <c r="B70" s="43"/>
      <c r="C70" s="42" t="s">
        <v>103</v>
      </c>
      <c r="D70" s="44"/>
      <c r="E70" s="43"/>
      <c r="F70" s="44"/>
      <c r="G70" s="44"/>
      <c r="H70" s="44"/>
      <c r="I70" s="44"/>
      <c r="J70" s="44"/>
      <c r="K70" s="43"/>
      <c r="L70" s="54"/>
      <c r="M70" s="54"/>
      <c r="N70" s="82" t="s">
        <v>86</v>
      </c>
      <c r="O70" s="83"/>
      <c r="P70" s="83"/>
      <c r="Q70" s="83"/>
      <c r="R70" s="84"/>
      <c r="S70" s="84"/>
      <c r="T70" s="84"/>
      <c r="U70" s="84"/>
      <c r="V70" s="84"/>
      <c r="W70" s="84"/>
      <c r="X70" s="84"/>
      <c r="Y70" s="84"/>
      <c r="Z70" s="85"/>
      <c r="AA70" s="85"/>
      <c r="AB70" s="85"/>
      <c r="AC70" s="85"/>
      <c r="AD70" s="85"/>
      <c r="AE70" s="86"/>
      <c r="AF70" s="8"/>
      <c r="AG70" s="50"/>
      <c r="AH70" s="50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8"/>
      <c r="AX70" s="8"/>
      <c r="AY70" s="8"/>
      <c r="AZ70" s="50"/>
      <c r="BA70" s="50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</row>
    <row r="71" spans="2:67" ht="22.5" customHeight="1">
      <c r="B71" s="43"/>
      <c r="C71" s="42" t="s">
        <v>104</v>
      </c>
      <c r="D71" s="44"/>
      <c r="E71" s="43"/>
      <c r="F71" s="44"/>
      <c r="G71" s="44"/>
      <c r="H71" s="44"/>
      <c r="I71" s="44"/>
      <c r="J71" s="44"/>
      <c r="K71" s="43"/>
      <c r="L71" s="54"/>
      <c r="M71" s="54"/>
      <c r="N71" s="82" t="s">
        <v>87</v>
      </c>
      <c r="O71" s="83"/>
      <c r="P71" s="83"/>
      <c r="Q71" s="83"/>
      <c r="R71" s="84"/>
      <c r="S71" s="84"/>
      <c r="T71" s="84"/>
      <c r="U71" s="84"/>
      <c r="V71" s="84"/>
      <c r="W71" s="84"/>
      <c r="X71" s="84"/>
      <c r="Y71" s="84"/>
      <c r="Z71" s="85"/>
      <c r="AA71" s="85"/>
      <c r="AB71" s="85"/>
      <c r="AC71" s="85"/>
      <c r="AD71" s="85"/>
      <c r="AE71" s="86"/>
      <c r="AF71" s="8"/>
      <c r="AG71" s="50"/>
      <c r="AH71" s="50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8"/>
      <c r="AX71" s="8"/>
      <c r="AY71" s="8"/>
      <c r="AZ71" s="50"/>
      <c r="BA71" s="50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</row>
    <row r="72" spans="2:67" ht="22.5" customHeight="1">
      <c r="B72" s="43"/>
      <c r="C72" s="42" t="s">
        <v>105</v>
      </c>
      <c r="D72" s="44"/>
      <c r="E72" s="43"/>
      <c r="F72" s="44"/>
      <c r="G72" s="44"/>
      <c r="H72" s="44"/>
      <c r="I72" s="44"/>
      <c r="J72" s="44"/>
      <c r="K72" s="43"/>
      <c r="L72" s="54"/>
      <c r="M72" s="54"/>
      <c r="N72" s="82" t="s">
        <v>88</v>
      </c>
      <c r="O72" s="83"/>
      <c r="P72" s="83"/>
      <c r="Q72" s="83"/>
      <c r="R72" s="84"/>
      <c r="S72" s="84"/>
      <c r="T72" s="84"/>
      <c r="U72" s="84"/>
      <c r="V72" s="84"/>
      <c r="W72" s="84"/>
      <c r="X72" s="84"/>
      <c r="Y72" s="84"/>
      <c r="Z72" s="85"/>
      <c r="AA72" s="85"/>
      <c r="AB72" s="85"/>
      <c r="AC72" s="85"/>
      <c r="AD72" s="85"/>
      <c r="AE72" s="86"/>
      <c r="AF72" s="8"/>
      <c r="AG72" s="50"/>
      <c r="AH72" s="50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8"/>
      <c r="AX72" s="8"/>
      <c r="AY72" s="8"/>
      <c r="AZ72" s="50"/>
      <c r="BA72" s="50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</row>
    <row r="73" spans="2:67" ht="22.5" customHeight="1">
      <c r="B73" s="43"/>
      <c r="C73" s="42" t="s">
        <v>106</v>
      </c>
      <c r="D73" s="44"/>
      <c r="E73" s="43"/>
      <c r="F73" s="44"/>
      <c r="G73" s="44"/>
      <c r="H73" s="44"/>
      <c r="I73" s="44"/>
      <c r="J73" s="44"/>
      <c r="K73" s="43"/>
      <c r="L73" s="54"/>
      <c r="M73" s="54"/>
      <c r="N73" s="82" t="s">
        <v>89</v>
      </c>
      <c r="O73" s="83"/>
      <c r="P73" s="83"/>
      <c r="Q73" s="83"/>
      <c r="R73" s="84"/>
      <c r="S73" s="84"/>
      <c r="T73" s="84"/>
      <c r="U73" s="84"/>
      <c r="V73" s="84"/>
      <c r="W73" s="84"/>
      <c r="X73" s="84"/>
      <c r="Y73" s="84"/>
      <c r="Z73" s="85"/>
      <c r="AA73" s="85"/>
      <c r="AB73" s="85"/>
      <c r="AC73" s="85"/>
      <c r="AD73" s="85"/>
      <c r="AE73" s="86"/>
      <c r="AF73" s="8"/>
      <c r="AG73" s="50"/>
      <c r="AH73" s="50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8"/>
      <c r="AX73" s="8"/>
      <c r="AY73" s="8"/>
      <c r="AZ73" s="50"/>
      <c r="BA73" s="50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</row>
    <row r="74" spans="2:67" ht="22.5" customHeight="1">
      <c r="B74" s="43"/>
      <c r="C74" s="42" t="s">
        <v>76</v>
      </c>
      <c r="D74" s="44"/>
      <c r="E74" s="43"/>
      <c r="F74" s="44"/>
      <c r="G74" s="44"/>
      <c r="H74" s="44"/>
      <c r="I74" s="44"/>
      <c r="J74" s="44"/>
      <c r="K74" s="43"/>
      <c r="L74" s="54"/>
      <c r="M74" s="54"/>
      <c r="N74" s="93" t="s">
        <v>90</v>
      </c>
      <c r="O74" s="94"/>
      <c r="P74" s="94"/>
      <c r="Q74" s="94"/>
      <c r="R74" s="94"/>
      <c r="S74" s="95"/>
      <c r="T74" s="64"/>
      <c r="U74" s="64"/>
      <c r="V74" s="64"/>
      <c r="W74" s="64"/>
      <c r="X74" s="64"/>
      <c r="Y74" s="64"/>
      <c r="Z74" s="65"/>
      <c r="AA74" s="65"/>
      <c r="AB74" s="65"/>
      <c r="AC74" s="65"/>
      <c r="AD74" s="65"/>
      <c r="AE74" s="65"/>
      <c r="AF74" s="8"/>
      <c r="AG74" s="50"/>
      <c r="AH74" s="50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8"/>
      <c r="AX74" s="8"/>
      <c r="AY74" s="8"/>
      <c r="AZ74" s="50"/>
      <c r="BA74" s="50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</row>
    <row r="75" spans="2:67" ht="4.5" customHeight="1">
      <c r="B75" s="54"/>
      <c r="C75" s="61"/>
      <c r="D75" s="8"/>
      <c r="E75" s="54"/>
      <c r="F75" s="8"/>
      <c r="G75" s="8"/>
      <c r="H75" s="8"/>
      <c r="I75" s="8"/>
      <c r="J75" s="8"/>
      <c r="K75" s="54"/>
      <c r="L75" s="54"/>
      <c r="M75" s="54"/>
      <c r="N75" s="105"/>
      <c r="O75" s="105"/>
      <c r="P75" s="105"/>
      <c r="Q75" s="59"/>
      <c r="R75" s="59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73"/>
      <c r="AH75" s="73"/>
      <c r="AI75" s="73"/>
      <c r="AJ75" s="51"/>
      <c r="AK75" s="51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73"/>
      <c r="BA75" s="73"/>
      <c r="BB75" s="73"/>
      <c r="BC75" s="51"/>
      <c r="BD75" s="51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</row>
    <row r="76" spans="2:67" ht="4.5" customHeight="1">
      <c r="B76" s="54"/>
      <c r="C76" s="61"/>
      <c r="D76" s="8"/>
      <c r="E76" s="54"/>
      <c r="F76" s="8"/>
      <c r="G76" s="8"/>
      <c r="H76" s="8"/>
      <c r="I76" s="8"/>
      <c r="J76" s="8"/>
      <c r="K76" s="54"/>
      <c r="L76" s="54"/>
      <c r="M76" s="54"/>
      <c r="N76" s="73"/>
      <c r="O76" s="73"/>
      <c r="P76" s="73"/>
      <c r="Q76" s="59"/>
      <c r="R76" s="59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73"/>
      <c r="AH76" s="73"/>
      <c r="AI76" s="73"/>
      <c r="AJ76" s="51"/>
      <c r="AK76" s="51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73"/>
      <c r="BA76" s="73"/>
      <c r="BB76" s="73"/>
      <c r="BC76" s="51"/>
      <c r="BD76" s="51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</row>
    <row r="77" spans="2:67" ht="22.5" customHeight="1">
      <c r="B77" s="42" t="s">
        <v>72</v>
      </c>
      <c r="C77" s="44"/>
      <c r="D77" s="42" t="s">
        <v>73</v>
      </c>
      <c r="E77" s="43"/>
      <c r="F77" s="44"/>
      <c r="G77" s="44"/>
      <c r="H77" s="44"/>
      <c r="I77" s="44"/>
      <c r="J77" s="44"/>
      <c r="K77" s="43"/>
      <c r="L77" s="54"/>
      <c r="M77" s="54"/>
      <c r="N77" s="82" t="s">
        <v>93</v>
      </c>
      <c r="O77" s="83"/>
      <c r="P77" s="83"/>
      <c r="Q77" s="83"/>
      <c r="R77" s="84"/>
      <c r="S77" s="84"/>
      <c r="T77" s="84"/>
      <c r="U77" s="84"/>
      <c r="V77" s="84"/>
      <c r="W77" s="84"/>
      <c r="X77" s="84"/>
      <c r="Y77" s="101"/>
      <c r="Z77" s="8"/>
      <c r="AA77" s="8"/>
      <c r="AB77" s="8"/>
      <c r="AC77" s="8"/>
      <c r="AD77" s="8"/>
      <c r="AE77" s="8"/>
      <c r="AF77" s="8"/>
      <c r="AG77" s="73"/>
      <c r="AH77" s="73"/>
      <c r="AI77" s="73"/>
      <c r="AJ77" s="73"/>
      <c r="AK77" s="56"/>
      <c r="AL77" s="56"/>
      <c r="AM77" s="56"/>
      <c r="AN77" s="56"/>
      <c r="AO77" s="56"/>
      <c r="AP77" s="56"/>
      <c r="AQ77" s="56"/>
      <c r="AR77" s="56"/>
      <c r="AS77" s="8"/>
      <c r="AT77" s="8"/>
      <c r="AU77" s="8"/>
      <c r="AV77" s="8"/>
      <c r="AW77" s="8"/>
      <c r="AX77" s="8"/>
      <c r="AY77" s="8"/>
      <c r="AZ77" s="73"/>
      <c r="BA77" s="73"/>
      <c r="BB77" s="73"/>
      <c r="BC77" s="73"/>
      <c r="BD77" s="56"/>
      <c r="BE77" s="56"/>
      <c r="BF77" s="56"/>
      <c r="BG77" s="56"/>
      <c r="BH77" s="56"/>
      <c r="BI77" s="56"/>
      <c r="BJ77" s="56"/>
      <c r="BK77" s="56"/>
      <c r="BL77" s="8"/>
      <c r="BM77" s="8"/>
      <c r="BN77" s="8"/>
      <c r="BO77" s="8"/>
    </row>
    <row r="78" spans="2:67" ht="22.5" customHeight="1">
      <c r="B78" s="43"/>
      <c r="C78" s="42" t="s">
        <v>65</v>
      </c>
      <c r="D78" s="44"/>
      <c r="E78" s="44"/>
      <c r="F78" s="44"/>
      <c r="G78" s="43" t="s">
        <v>66</v>
      </c>
      <c r="H78" s="44"/>
      <c r="I78" s="62" t="s">
        <v>67</v>
      </c>
      <c r="J78" s="44"/>
      <c r="K78" s="43"/>
      <c r="L78" s="54"/>
      <c r="M78" s="54"/>
      <c r="N78" s="106" t="s">
        <v>80</v>
      </c>
      <c r="O78" s="85"/>
      <c r="P78" s="85"/>
      <c r="Q78" s="85"/>
      <c r="R78" s="85"/>
      <c r="S78" s="86"/>
      <c r="T78" s="106" t="s">
        <v>94</v>
      </c>
      <c r="U78" s="85"/>
      <c r="V78" s="85"/>
      <c r="W78" s="85"/>
      <c r="X78" s="85"/>
      <c r="Y78" s="86"/>
      <c r="Z78" s="8"/>
      <c r="AA78" s="8"/>
      <c r="AB78" s="8"/>
      <c r="AC78" s="8"/>
      <c r="AD78" s="8"/>
      <c r="AE78" s="8"/>
      <c r="AF78" s="8"/>
      <c r="AG78" s="57"/>
      <c r="AH78" s="57"/>
      <c r="AI78" s="9"/>
      <c r="AJ78" s="57"/>
      <c r="AK78" s="51"/>
      <c r="AL78" s="8"/>
      <c r="AM78" s="57"/>
      <c r="AN78" s="57"/>
      <c r="AO78" s="9"/>
      <c r="AP78" s="57"/>
      <c r="AQ78" s="51"/>
      <c r="AR78" s="8"/>
      <c r="AS78" s="8"/>
      <c r="AT78" s="8"/>
      <c r="AU78" s="8"/>
      <c r="AV78" s="8"/>
      <c r="AW78" s="8"/>
      <c r="AX78" s="8"/>
      <c r="AY78" s="8"/>
      <c r="AZ78" s="57"/>
      <c r="BA78" s="57"/>
      <c r="BB78" s="9"/>
      <c r="BC78" s="57"/>
      <c r="BD78" s="51"/>
      <c r="BE78" s="8"/>
      <c r="BF78" s="57"/>
      <c r="BG78" s="57"/>
      <c r="BH78" s="9"/>
      <c r="BI78" s="57"/>
      <c r="BJ78" s="51"/>
      <c r="BK78" s="8"/>
      <c r="BL78" s="8"/>
      <c r="BM78" s="8"/>
      <c r="BN78" s="8"/>
      <c r="BO78" s="8"/>
    </row>
    <row r="79" spans="2:67" ht="22.5" customHeight="1">
      <c r="B79" s="43"/>
      <c r="C79" s="42" t="s">
        <v>68</v>
      </c>
      <c r="D79" s="44"/>
      <c r="E79" s="43"/>
      <c r="F79" s="44"/>
      <c r="G79" s="44"/>
      <c r="H79" s="44"/>
      <c r="I79" s="44"/>
      <c r="J79" s="44"/>
      <c r="K79" s="43"/>
      <c r="L79" s="54"/>
      <c r="M79" s="54"/>
      <c r="N79" s="96">
        <v>4051010</v>
      </c>
      <c r="O79" s="97"/>
      <c r="P79" s="98"/>
      <c r="Q79" s="98"/>
      <c r="R79" s="99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52"/>
      <c r="AH79" s="52"/>
      <c r="AI79" s="53"/>
      <c r="AJ79" s="53"/>
      <c r="AK79" s="53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52"/>
      <c r="BA79" s="52"/>
      <c r="BB79" s="53"/>
      <c r="BC79" s="53"/>
      <c r="BD79" s="53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</row>
    <row r="80" spans="2:67" ht="22.5" customHeight="1">
      <c r="B80" s="43"/>
      <c r="C80" s="42" t="s">
        <v>70</v>
      </c>
      <c r="D80" s="44"/>
      <c r="E80" s="43"/>
      <c r="F80" s="44"/>
      <c r="G80" s="44"/>
      <c r="H80" s="44"/>
      <c r="I80" s="44"/>
      <c r="J80" s="44"/>
      <c r="K80" s="43"/>
      <c r="L80" s="54"/>
      <c r="M80" s="54"/>
      <c r="N80" s="100" t="s">
        <v>92</v>
      </c>
      <c r="O80" s="84"/>
      <c r="P80" s="84"/>
      <c r="Q80" s="84"/>
      <c r="R80" s="84"/>
      <c r="S80" s="101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50"/>
      <c r="AH80" s="56"/>
      <c r="AI80" s="56"/>
      <c r="AJ80" s="56"/>
      <c r="AK80" s="56"/>
      <c r="AL80" s="56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50"/>
      <c r="BA80" s="56"/>
      <c r="BB80" s="56"/>
      <c r="BC80" s="56"/>
      <c r="BD80" s="56"/>
      <c r="BE80" s="56"/>
      <c r="BF80" s="8"/>
      <c r="BG80" s="8"/>
      <c r="BH80" s="8"/>
      <c r="BI80" s="8"/>
      <c r="BJ80" s="8"/>
      <c r="BK80" s="8"/>
      <c r="BL80" s="8"/>
      <c r="BM80" s="8"/>
      <c r="BN80" s="8"/>
      <c r="BO80" s="8"/>
    </row>
    <row r="81" spans="2:67" ht="22.5" customHeight="1">
      <c r="B81" s="43"/>
      <c r="C81" s="42" t="s">
        <v>71</v>
      </c>
      <c r="D81" s="44"/>
      <c r="E81" s="43"/>
      <c r="F81" s="44"/>
      <c r="G81" s="44"/>
      <c r="H81" s="44"/>
      <c r="I81" s="44"/>
      <c r="J81" s="44"/>
      <c r="K81" s="43"/>
      <c r="L81" s="54"/>
      <c r="M81" s="54"/>
      <c r="N81" s="102"/>
      <c r="O81" s="103"/>
      <c r="P81" s="103"/>
      <c r="Q81" s="103"/>
      <c r="R81" s="104"/>
      <c r="S81" s="60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50"/>
      <c r="AH81" s="56"/>
      <c r="AI81" s="56"/>
      <c r="AJ81" s="56"/>
      <c r="AK81" s="56"/>
      <c r="AL81" s="56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50"/>
      <c r="BA81" s="56"/>
      <c r="BB81" s="56"/>
      <c r="BC81" s="56"/>
      <c r="BD81" s="56"/>
      <c r="BE81" s="56"/>
      <c r="BF81" s="8"/>
      <c r="BG81" s="8"/>
      <c r="BH81" s="8"/>
      <c r="BI81" s="8"/>
      <c r="BJ81" s="8"/>
      <c r="BK81" s="8"/>
      <c r="BL81" s="8"/>
      <c r="BM81" s="8"/>
      <c r="BN81" s="8"/>
      <c r="BO81" s="8"/>
    </row>
    <row r="82" spans="2:67" ht="22.5" customHeight="1">
      <c r="B82" s="43"/>
      <c r="C82" s="42" t="s">
        <v>107</v>
      </c>
      <c r="D82" s="44"/>
      <c r="E82" s="43"/>
      <c r="F82" s="44"/>
      <c r="G82" s="44"/>
      <c r="H82" s="44"/>
      <c r="I82" s="44"/>
      <c r="J82" s="44"/>
      <c r="K82" s="43"/>
      <c r="L82" s="54"/>
      <c r="M82" s="54"/>
      <c r="N82" s="82"/>
      <c r="O82" s="83"/>
      <c r="P82" s="83"/>
      <c r="Q82" s="83"/>
      <c r="R82" s="84"/>
      <c r="S82" s="84"/>
      <c r="T82" s="84"/>
      <c r="U82" s="84"/>
      <c r="V82" s="84"/>
      <c r="W82" s="84"/>
      <c r="X82" s="84"/>
      <c r="Y82" s="84"/>
      <c r="Z82" s="85"/>
      <c r="AA82" s="85"/>
      <c r="AB82" s="85"/>
      <c r="AC82" s="85"/>
      <c r="AD82" s="85"/>
      <c r="AE82" s="86"/>
      <c r="AF82" s="8"/>
      <c r="AG82" s="50"/>
      <c r="AH82" s="50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8"/>
      <c r="AX82" s="8"/>
      <c r="AY82" s="8"/>
      <c r="AZ82" s="50"/>
      <c r="BA82" s="50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</row>
    <row r="83" spans="2:67" ht="22.5" customHeight="1">
      <c r="B83" s="43"/>
      <c r="C83" s="42" t="s">
        <v>102</v>
      </c>
      <c r="D83" s="44"/>
      <c r="E83" s="43"/>
      <c r="F83" s="44"/>
      <c r="G83" s="44"/>
      <c r="H83" s="44"/>
      <c r="I83" s="44"/>
      <c r="J83" s="44"/>
      <c r="K83" s="43"/>
      <c r="L83" s="54"/>
      <c r="M83" s="54"/>
      <c r="N83" s="82"/>
      <c r="O83" s="83"/>
      <c r="P83" s="83"/>
      <c r="Q83" s="83"/>
      <c r="R83" s="84"/>
      <c r="S83" s="84"/>
      <c r="T83" s="84"/>
      <c r="U83" s="84"/>
      <c r="V83" s="84"/>
      <c r="W83" s="84"/>
      <c r="X83" s="84"/>
      <c r="Y83" s="84"/>
      <c r="Z83" s="85"/>
      <c r="AA83" s="85"/>
      <c r="AB83" s="85"/>
      <c r="AC83" s="85"/>
      <c r="AD83" s="85"/>
      <c r="AE83" s="86"/>
      <c r="AF83" s="8"/>
      <c r="AG83" s="50"/>
      <c r="AH83" s="50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8"/>
      <c r="AX83" s="8"/>
      <c r="AY83" s="8"/>
      <c r="AZ83" s="50"/>
      <c r="BA83" s="50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</row>
    <row r="84" spans="2:67" ht="22.5" customHeight="1">
      <c r="B84" s="43"/>
      <c r="C84" s="42" t="s">
        <v>103</v>
      </c>
      <c r="D84" s="44"/>
      <c r="E84" s="43"/>
      <c r="F84" s="44"/>
      <c r="G84" s="44"/>
      <c r="H84" s="44"/>
      <c r="I84" s="44"/>
      <c r="J84" s="44"/>
      <c r="K84" s="43"/>
      <c r="L84" s="54"/>
      <c r="M84" s="54"/>
      <c r="N84" s="82"/>
      <c r="O84" s="83"/>
      <c r="P84" s="83"/>
      <c r="Q84" s="83"/>
      <c r="R84" s="84"/>
      <c r="S84" s="84"/>
      <c r="T84" s="84"/>
      <c r="U84" s="84"/>
      <c r="V84" s="84"/>
      <c r="W84" s="84"/>
      <c r="X84" s="84"/>
      <c r="Y84" s="84"/>
      <c r="Z84" s="85"/>
      <c r="AA84" s="85"/>
      <c r="AB84" s="85"/>
      <c r="AC84" s="85"/>
      <c r="AD84" s="85"/>
      <c r="AE84" s="86"/>
      <c r="AF84" s="8"/>
      <c r="AG84" s="50"/>
      <c r="AH84" s="50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8"/>
      <c r="AX84" s="8"/>
      <c r="AY84" s="8"/>
      <c r="AZ84" s="50"/>
      <c r="BA84" s="50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</row>
    <row r="85" spans="2:67" ht="22.5" customHeight="1">
      <c r="B85" s="43"/>
      <c r="C85" s="42" t="s">
        <v>104</v>
      </c>
      <c r="D85" s="44"/>
      <c r="E85" s="43"/>
      <c r="F85" s="44"/>
      <c r="G85" s="44"/>
      <c r="H85" s="44"/>
      <c r="I85" s="44"/>
      <c r="J85" s="44"/>
      <c r="K85" s="43"/>
      <c r="L85" s="54"/>
      <c r="M85" s="54"/>
      <c r="N85" s="82"/>
      <c r="O85" s="83"/>
      <c r="P85" s="83"/>
      <c r="Q85" s="83"/>
      <c r="R85" s="84"/>
      <c r="S85" s="84"/>
      <c r="T85" s="84"/>
      <c r="U85" s="84"/>
      <c r="V85" s="84"/>
      <c r="W85" s="84"/>
      <c r="X85" s="84"/>
      <c r="Y85" s="84"/>
      <c r="Z85" s="85"/>
      <c r="AA85" s="85"/>
      <c r="AB85" s="85"/>
      <c r="AC85" s="85"/>
      <c r="AD85" s="85"/>
      <c r="AE85" s="86"/>
      <c r="AF85" s="8"/>
      <c r="AG85" s="50"/>
      <c r="AH85" s="50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8"/>
      <c r="AX85" s="8"/>
      <c r="AY85" s="8"/>
      <c r="AZ85" s="50"/>
      <c r="BA85" s="50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</row>
    <row r="86" spans="2:67" ht="22.5" customHeight="1">
      <c r="B86" s="43"/>
      <c r="C86" s="42" t="s">
        <v>105</v>
      </c>
      <c r="D86" s="44"/>
      <c r="E86" s="43"/>
      <c r="F86" s="44"/>
      <c r="G86" s="44"/>
      <c r="H86" s="44"/>
      <c r="I86" s="44"/>
      <c r="J86" s="44"/>
      <c r="K86" s="43"/>
      <c r="L86" s="54"/>
      <c r="M86" s="54"/>
      <c r="N86" s="82"/>
      <c r="O86" s="83"/>
      <c r="P86" s="83"/>
      <c r="Q86" s="83"/>
      <c r="R86" s="84"/>
      <c r="S86" s="84"/>
      <c r="T86" s="84"/>
      <c r="U86" s="84"/>
      <c r="V86" s="84"/>
      <c r="W86" s="84"/>
      <c r="X86" s="84"/>
      <c r="Y86" s="84"/>
      <c r="Z86" s="85"/>
      <c r="AA86" s="85"/>
      <c r="AB86" s="85"/>
      <c r="AC86" s="85"/>
      <c r="AD86" s="85"/>
      <c r="AE86" s="86"/>
      <c r="AF86" s="8"/>
      <c r="AG86" s="50"/>
      <c r="AH86" s="50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8"/>
      <c r="AX86" s="8"/>
      <c r="AY86" s="8"/>
      <c r="AZ86" s="50"/>
      <c r="BA86" s="50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</row>
    <row r="87" spans="2:67" ht="22.5" customHeight="1">
      <c r="B87" s="43"/>
      <c r="C87" s="42" t="s">
        <v>106</v>
      </c>
      <c r="D87" s="44"/>
      <c r="E87" s="43"/>
      <c r="F87" s="44"/>
      <c r="G87" s="44"/>
      <c r="H87" s="44"/>
      <c r="I87" s="44"/>
      <c r="J87" s="44"/>
      <c r="K87" s="43"/>
      <c r="L87" s="54"/>
      <c r="M87" s="54"/>
      <c r="N87" s="82"/>
      <c r="O87" s="83"/>
      <c r="P87" s="83"/>
      <c r="Q87" s="83"/>
      <c r="R87" s="84"/>
      <c r="S87" s="84"/>
      <c r="T87" s="84"/>
      <c r="U87" s="84"/>
      <c r="V87" s="84"/>
      <c r="W87" s="84"/>
      <c r="X87" s="84"/>
      <c r="Y87" s="84"/>
      <c r="Z87" s="85"/>
      <c r="AA87" s="85"/>
      <c r="AB87" s="85"/>
      <c r="AC87" s="85"/>
      <c r="AD87" s="85"/>
      <c r="AE87" s="86"/>
      <c r="AF87" s="8"/>
      <c r="AG87" s="50"/>
      <c r="AH87" s="50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8"/>
      <c r="AX87" s="8"/>
      <c r="AY87" s="8"/>
      <c r="AZ87" s="50"/>
      <c r="BA87" s="50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</row>
  </sheetData>
  <mergeCells count="115">
    <mergeCell ref="N83:AE83"/>
    <mergeCell ref="N84:AE84"/>
    <mergeCell ref="N85:AE85"/>
    <mergeCell ref="N86:AE86"/>
    <mergeCell ref="N87:AE87"/>
    <mergeCell ref="N78:S78"/>
    <mergeCell ref="T78:Y78"/>
    <mergeCell ref="N79:R79"/>
    <mergeCell ref="N80:S80"/>
    <mergeCell ref="N81:R81"/>
    <mergeCell ref="N82:AE82"/>
    <mergeCell ref="N71:AE71"/>
    <mergeCell ref="N72:AE72"/>
    <mergeCell ref="N73:AE73"/>
    <mergeCell ref="N74:S74"/>
    <mergeCell ref="N75:P75"/>
    <mergeCell ref="N77:Y77"/>
    <mergeCell ref="N64:R64"/>
    <mergeCell ref="N66:S66"/>
    <mergeCell ref="N67:R67"/>
    <mergeCell ref="N68:AE68"/>
    <mergeCell ref="N69:AE69"/>
    <mergeCell ref="N70:AE70"/>
    <mergeCell ref="N59:R59"/>
    <mergeCell ref="N60:R60"/>
    <mergeCell ref="N61:R61"/>
    <mergeCell ref="N62:Y62"/>
    <mergeCell ref="N63:S63"/>
    <mergeCell ref="T63:Y63"/>
    <mergeCell ref="A49:C52"/>
    <mergeCell ref="D49:E50"/>
    <mergeCell ref="D51:E52"/>
    <mergeCell ref="F51:V52"/>
    <mergeCell ref="W52:AK52"/>
    <mergeCell ref="N58:U58"/>
    <mergeCell ref="AE43:AS43"/>
    <mergeCell ref="AF44:AR44"/>
    <mergeCell ref="A45:C48"/>
    <mergeCell ref="D45:E46"/>
    <mergeCell ref="D47:E48"/>
    <mergeCell ref="F47:AB48"/>
    <mergeCell ref="AC48:AK48"/>
    <mergeCell ref="D39:E40"/>
    <mergeCell ref="F39:G39"/>
    <mergeCell ref="O39:Q39"/>
    <mergeCell ref="G40:O40"/>
    <mergeCell ref="Q40:Y40"/>
    <mergeCell ref="A41:C44"/>
    <mergeCell ref="D41:E42"/>
    <mergeCell ref="D43:E44"/>
    <mergeCell ref="F43:L44"/>
    <mergeCell ref="N43:AD44"/>
    <mergeCell ref="A33:Z34"/>
    <mergeCell ref="AC33:AL33"/>
    <mergeCell ref="A35:C40"/>
    <mergeCell ref="D35:Y36"/>
    <mergeCell ref="Z35:AF35"/>
    <mergeCell ref="AG35:AP36"/>
    <mergeCell ref="AA36:AB36"/>
    <mergeCell ref="AC36:AD36"/>
    <mergeCell ref="AE36:AF36"/>
    <mergeCell ref="D37:E38"/>
    <mergeCell ref="A24:C27"/>
    <mergeCell ref="D24:E25"/>
    <mergeCell ref="D26:E27"/>
    <mergeCell ref="F26:AB27"/>
    <mergeCell ref="AC27:AK27"/>
    <mergeCell ref="A28:C31"/>
    <mergeCell ref="D28:E29"/>
    <mergeCell ref="D30:E31"/>
    <mergeCell ref="F30:V31"/>
    <mergeCell ref="W31:AK31"/>
    <mergeCell ref="A20:C23"/>
    <mergeCell ref="D20:E21"/>
    <mergeCell ref="D22:E23"/>
    <mergeCell ref="F22:L23"/>
    <mergeCell ref="N22:AD23"/>
    <mergeCell ref="AF23:AR23"/>
    <mergeCell ref="D18:E19"/>
    <mergeCell ref="F18:G18"/>
    <mergeCell ref="O18:Q18"/>
    <mergeCell ref="AK18:AS18"/>
    <mergeCell ref="G19:O19"/>
    <mergeCell ref="Q19:Y19"/>
    <mergeCell ref="AA19:AK19"/>
    <mergeCell ref="A10:E11"/>
    <mergeCell ref="G10:H10"/>
    <mergeCell ref="I10:J10"/>
    <mergeCell ref="K10:L10"/>
    <mergeCell ref="AD10:AQ10"/>
    <mergeCell ref="AD11:AE12"/>
    <mergeCell ref="G12:Q12"/>
    <mergeCell ref="A14:C19"/>
    <mergeCell ref="D14:Y15"/>
    <mergeCell ref="Z14:AF14"/>
    <mergeCell ref="AG14:AG15"/>
    <mergeCell ref="AH14:AQ15"/>
    <mergeCell ref="AA15:AB15"/>
    <mergeCell ref="AC15:AD15"/>
    <mergeCell ref="AE15:AF15"/>
    <mergeCell ref="D16:E17"/>
    <mergeCell ref="A1:D1"/>
    <mergeCell ref="A2:AS2"/>
    <mergeCell ref="AG3:AS4"/>
    <mergeCell ref="A5:E8"/>
    <mergeCell ref="F5:F6"/>
    <mergeCell ref="G5:K5"/>
    <mergeCell ref="L5:T5"/>
    <mergeCell ref="X5:AC6"/>
    <mergeCell ref="AD5:AS6"/>
    <mergeCell ref="G6:H6"/>
    <mergeCell ref="I6:K6"/>
    <mergeCell ref="L6:T6"/>
    <mergeCell ref="X7:AC8"/>
    <mergeCell ref="AD7:AS8"/>
  </mergeCells>
  <phoneticPr fontId="2"/>
  <dataValidations count="4">
    <dataValidation imeMode="hiragana" allowBlank="1" showInputMessage="1" showErrorMessage="1" sqref="BF78:BG78 AZ78:BA78 BI78 N78 BI63 BF63:BG63 BC78 T78 AG63:AH63 AJ63 AP63 AM63:AN63 AJ78 AP78 AM78:AN78 AG78:AH78 AZ63:BA63 BC63 N63 T63" xr:uid="{EB7983C8-4DD0-40A4-9F8B-689A9BBC70F9}"/>
    <dataValidation imeMode="halfKatakana" allowBlank="1" showInputMessage="1" showErrorMessage="1" sqref="N82:Q87 N68:Q73 AG62:AJ62 AG77:AJ77 AZ62:BC62 AZ77:BC77 N74 N77:Q77 N62:Q62" xr:uid="{79CDCA75-4783-4AA5-ADEF-D507D1445CF5}"/>
    <dataValidation imeMode="disabled" allowBlank="1" showInputMessage="1" showErrorMessage="1" sqref="N59 N60:O61 AZ79:BA79 N58:O58 N79:O79 AZ80:AZ87 N64:O64 N65:N67 AG59 AG60:AH61 AG64:AH64 AH68:AH74 AG58:AH58 AH82:AH87 AG65:AG74 AG79:AH79 AG80:AG87 AZ59 AZ60:BA61 AZ64:BA64 BA68:BA74 AZ58:BA58 BA82:BA87 AZ65:AZ74 N80:N81" xr:uid="{70F06858-F925-406D-8506-6FC81CABC054}"/>
    <dataValidation type="list" showInputMessage="1" showErrorMessage="1" sqref="N75:N76 AG75:AG76 AZ75:AZ76" xr:uid="{91064A50-5B90-4D0E-BA09-FFE309F05AF1}">
      <formula1>"選択して下さい,62:氏名変更,63:住所変更,79:情報提供停止"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5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X表（データ入力用）</vt:lpstr>
      <vt:lpstr>X表 (記入例)</vt:lpstr>
      <vt:lpstr>X表 (記入例) (外国籍の方)</vt:lpstr>
      <vt:lpstr>'X表 (記入例)'!Print_Area</vt:lpstr>
      <vt:lpstr>'X表 (記入例) (外国籍の方)'!Print_Area</vt:lpstr>
      <vt:lpstr>'X表（データ入力用）'!Print_Area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冨山友紀</cp:lastModifiedBy>
  <cp:lastPrinted>2024-07-05T00:03:40Z</cp:lastPrinted>
  <dcterms:created xsi:type="dcterms:W3CDTF">2017-05-01T08:35:21Z</dcterms:created>
  <dcterms:modified xsi:type="dcterms:W3CDTF">2024-07-05T00:03:54Z</dcterms:modified>
</cp:coreProperties>
</file>